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3 квартал\Лікарсько-акушерська доп.вагітним\"/>
    </mc:Choice>
  </mc:AlternateContent>
  <bookViews>
    <workbookView xWindow="0" yWindow="900" windowWidth="21960" windowHeight="11670" activeTab="3"/>
  </bookViews>
  <sheets>
    <sheet name="КМПБ№2" sheetId="212" r:id="rId1"/>
    <sheet name="КМПБ№3" sheetId="214" r:id="rId2"/>
    <sheet name="КМПБ№5" sheetId="216" r:id="rId3"/>
    <sheet name="КМПБ№6" sheetId="218" r:id="rId4"/>
  </sheets>
  <definedNames>
    <definedName name="_xlnm.Print_Area" localSheetId="0">КМПБ№2!$A$1:$K$58</definedName>
    <definedName name="_xlnm.Print_Area" localSheetId="1">КМПБ№3!$A$1:$K$53</definedName>
    <definedName name="_xlnm.Print_Area" localSheetId="2">КМПБ№5!$A$1:$K$58</definedName>
    <definedName name="_xlnm.Print_Area" localSheetId="3">КМПБ№6!$A$1:$K$73</definedName>
  </definedNames>
  <calcPr calcId="162913"/>
</workbook>
</file>

<file path=xl/calcChain.xml><?xml version="1.0" encoding="utf-8"?>
<calcChain xmlns="http://schemas.openxmlformats.org/spreadsheetml/2006/main">
  <c r="J68" i="218" l="1"/>
  <c r="H68" i="218"/>
  <c r="D68" i="218"/>
  <c r="C68" i="218"/>
  <c r="F68" i="218" s="1"/>
  <c r="F14" i="218"/>
  <c r="F8" i="218"/>
  <c r="F7" i="218"/>
  <c r="J50" i="216"/>
  <c r="H50" i="216"/>
  <c r="D50" i="216"/>
  <c r="C50" i="216"/>
  <c r="K50" i="216" s="1"/>
  <c r="F49" i="216"/>
  <c r="F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45" i="214"/>
  <c r="H45" i="214"/>
  <c r="D45" i="214"/>
  <c r="C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F45" i="214" s="1"/>
  <c r="K45" i="214" s="1"/>
  <c r="J50" i="212"/>
  <c r="H50" i="212"/>
  <c r="D50" i="212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C9" i="212"/>
  <c r="C50" i="212" s="1"/>
  <c r="F8" i="212"/>
  <c r="C8" i="212"/>
  <c r="F7" i="212"/>
  <c r="F50" i="216" l="1"/>
  <c r="F50" i="212"/>
  <c r="K50" i="212"/>
  <c r="F9" i="212"/>
</calcChain>
</file>

<file path=xl/sharedStrings.xml><?xml version="1.0" encoding="utf-8"?>
<sst xmlns="http://schemas.openxmlformats.org/spreadsheetml/2006/main" count="243" uniqueCount="160">
  <si>
    <t xml:space="preserve">          Додаток до листа</t>
  </si>
  <si>
    <t xml:space="preserve">         від ________ 2020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</si>
  <si>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</t>
    </r>
    <r>
      <rPr>
        <b/>
        <u/>
        <sz val="14"/>
        <color indexed="8"/>
        <rFont val="Times New Roman"/>
        <family val="1"/>
        <charset val="204"/>
      </rPr>
      <t>КНМ "КМПБ№2"</t>
    </r>
    <r>
      <rPr>
        <b/>
        <sz val="14"/>
        <color indexed="8"/>
        <rFont val="Times New Roman"/>
        <family val="1"/>
        <charset val="204"/>
      </rPr>
      <t xml:space="preserve">___за ІІІквартал 2020 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</si>
  <si>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</si>
  <si>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</si>
  <si>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</si>
  <si>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</si>
  <si>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</si>
  <si>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</si>
  <si>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</si>
  <si>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</si>
  <si>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</si>
  <si>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</si>
  <si>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</si>
  <si>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</si>
  <si>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</si>
  <si>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Фізичні особи</t>
  </si>
  <si>
    <t>меблі медичні</t>
  </si>
  <si>
    <t>медичне обладнання</t>
  </si>
  <si>
    <t>ВСЬОГО по закладу</t>
  </si>
  <si>
    <t>Керівник установи</t>
  </si>
  <si>
    <t>В.Я.Кондратенко</t>
  </si>
  <si>
    <t>(підпис)           (ініціали і прізвище) </t>
  </si>
  <si>
    <t>Головний бухгалтер</t>
  </si>
  <si>
    <t>О.А.Пустовыт</t>
  </si>
  <si>
    <t>медикаменти</t>
  </si>
  <si>
    <t>Фізична особа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</si>
  <si>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пологовий будинок №3" за ІІІ квартал 2020 року </t>
  </si>
  <si>
    <t>термометри</t>
  </si>
  <si>
    <t>ГО "Ініціатива Е+"</t>
  </si>
  <si>
    <t>вироби мед.призначення</t>
  </si>
  <si>
    <t>МБФ "Українська біржа благодійності"</t>
  </si>
  <si>
    <t>Н.М.Гичка</t>
  </si>
  <si>
    <t>Г.Г.Калєуш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</si>
  <si>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"Київський міський пологовий будинок № 5" </t>
    </r>
    <r>
      <rPr>
        <b/>
        <sz val="14"/>
        <color indexed="8"/>
        <rFont val="Times New Roman"/>
        <family val="1"/>
        <charset val="204"/>
      </rPr>
      <t>за_</t>
    </r>
    <r>
      <rPr>
        <b/>
        <u/>
        <sz val="14"/>
        <color indexed="8"/>
        <rFont val="Times New Roman"/>
        <family val="1"/>
        <charset val="204"/>
      </rPr>
      <t>3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>2020</t>
    </r>
    <r>
      <rPr>
        <b/>
        <sz val="14"/>
        <color indexed="8"/>
        <rFont val="Times New Roman"/>
        <family val="1"/>
        <charset val="204"/>
      </rPr>
      <t xml:space="preserve">_року </t>
    </r>
  </si>
  <si>
    <t xml:space="preserve"> Громадської організації "Фонд сприяння розвитку акушерської допомоги ім. С.В.Берчика"</t>
  </si>
  <si>
    <t>Д.О.Говсєєв</t>
  </si>
  <si>
    <t>Л.В.Шолох</t>
  </si>
  <si>
    <t xml:space="preserve">Додаток </t>
  </si>
  <si>
    <t>до наказу Міністерства охорони здоров'я України від 25.07.2017 №848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</si>
  <si>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Комунальне некомерційне підприємство "Київський міський пологовий будинок №6"за І-ІІІ квартал 2020 року </t>
  </si>
  <si>
    <t>Кальпоскоп-2шт.; Ємність д/дезинфекції-8шт; Банкетки-1шт.; Крісло д/крові-1шт.; Матрац ортопедичний-10шт.; Холодильник-3шт.Тумба-2шт.; Шафа-1шт.; Столик пеленальний-10шт.; Камера ультрафіолетова -1шт.; стілець -4шт.; плитка д/стін керамічна-413кв.м.; ліжко дерев'яне-18шт.; матрац з підігрівом-5шт,: шафа для зберігання особистих речей-3шт.; бойлер-1шт.; радіотелефон-1шт.; пуфік б/в-6шт.; крісло-5шт.Дзеркала-36шт; Римська штора-3шт; Ролети-2шт; Холодильник"Арктик"-1шт.</t>
  </si>
  <si>
    <t>ТОВ "Гледфарм ЛТД"</t>
  </si>
  <si>
    <t>ліки</t>
  </si>
  <si>
    <t>ТОВ "ТЕДДІ ГРУПП"</t>
  </si>
  <si>
    <t>Вушний зонд д/новонароджених</t>
  </si>
  <si>
    <t>Благодійний фонд "Карітас-Київ"</t>
  </si>
  <si>
    <t>Миючі засоби</t>
  </si>
  <si>
    <t>ТОВ "ОБРІЙ-2000"</t>
  </si>
  <si>
    <t>Антисептичні засоби</t>
  </si>
  <si>
    <t>Благодійна організація "Благодійний фонд "Дихай"</t>
  </si>
  <si>
    <t>Маски медичні</t>
  </si>
  <si>
    <t>Внутрішньо-маткова спіраль</t>
  </si>
  <si>
    <t>ФОП Яніцкий О.В.</t>
  </si>
  <si>
    <t>Церезіт, штукатурка</t>
  </si>
  <si>
    <t>ТОВ "Видавнича група АС"</t>
  </si>
  <si>
    <t>Оплата за медичну бухгалтерію</t>
  </si>
  <si>
    <t>ФОП Катрич Я.П.</t>
  </si>
  <si>
    <t>матраци, наматрасники</t>
  </si>
  <si>
    <t>ТОВ "ВІН САН"</t>
  </si>
  <si>
    <t>Вироби домашнього текстилю</t>
  </si>
  <si>
    <t>ПАТ "Медицина"</t>
  </si>
  <si>
    <t>Лампи</t>
  </si>
  <si>
    <t>ТОВ "Дімлен"</t>
  </si>
  <si>
    <t>Папір офісний, мішки для сміття</t>
  </si>
  <si>
    <t>ТОВ "Епіцентр-К"</t>
  </si>
  <si>
    <t>Кухонне приладдя,сейф меблевий</t>
  </si>
  <si>
    <t>ТОВ "ВСЕСВІТ"</t>
  </si>
  <si>
    <t>Комп"ютерні монітори,миші,клавіатури</t>
  </si>
  <si>
    <t>ФОП Раменський А.Є.</t>
  </si>
  <si>
    <t>Резинки ущільнюючі для стерелізатора</t>
  </si>
  <si>
    <t>ФОП Баргілевич В.І.</t>
  </si>
  <si>
    <t>Датчики</t>
  </si>
  <si>
    <t>ФОП Стаханов А.Л.</t>
  </si>
  <si>
    <t>Деззасоби</t>
  </si>
  <si>
    <t>ТОВ "Віола-Медфарм</t>
  </si>
  <si>
    <t>Рукавички</t>
  </si>
  <si>
    <t>КП Фармація</t>
  </si>
  <si>
    <t>Розчини медичні</t>
  </si>
  <si>
    <t>ТОВ Бадм-Б</t>
  </si>
  <si>
    <t>Ліки</t>
  </si>
  <si>
    <t>ТОВ Ювіс</t>
  </si>
  <si>
    <t>Реактиви</t>
  </si>
  <si>
    <t>ТОВ Фірма Кріогенсервіс</t>
  </si>
  <si>
    <t>Кисень медичний</t>
  </si>
  <si>
    <t>ФОП Сєра К.Ю.</t>
  </si>
  <si>
    <t>ТОВ Хілінг Фуд</t>
  </si>
  <si>
    <t>Харчування</t>
  </si>
  <si>
    <t>ТОВ Глобалконсалтинг Україна</t>
  </si>
  <si>
    <t>Консалтингові послуги</t>
  </si>
  <si>
    <t>АТ "Укрсиббанк"</t>
  </si>
  <si>
    <t>Комісія банку</t>
  </si>
  <si>
    <t>ПП "Міжрегіональне детективне бюро"</t>
  </si>
  <si>
    <t>Охорона території та приміщення</t>
  </si>
  <si>
    <t>ФОП Балацко М.В.</t>
  </si>
  <si>
    <t>Монтажні роботи та користування інтернетом</t>
  </si>
  <si>
    <t>ТОВ Київспецбуд-2019</t>
  </si>
  <si>
    <t>Вантажно-транспортні послуги</t>
  </si>
  <si>
    <t>ТОВ Акватеплосервіс</t>
  </si>
  <si>
    <t>Аварійно-поточний ремонт сис-ми опалення; Технічне обсл.внутрішніх та зовнішніх мереж.</t>
  </si>
  <si>
    <t>ФОП Волченко Н.М.</t>
  </si>
  <si>
    <t xml:space="preserve">Інформац.-консультац. послуги (курс бухгалтера) </t>
  </si>
  <si>
    <t>ТОВ "Ален груп"</t>
  </si>
  <si>
    <t>Консультац послуги фінплан та фінзвітність</t>
  </si>
  <si>
    <t>ТОВ "МЦФЕР-Україна"</t>
  </si>
  <si>
    <t>періодичні видання є-журнал управлінця</t>
  </si>
  <si>
    <t>АТ Страхова компанія "Авангард"</t>
  </si>
  <si>
    <t>Страхові послуги</t>
  </si>
  <si>
    <t>КП"Профдезінфекція"</t>
  </si>
  <si>
    <t>Дератизація та дезінфекція</t>
  </si>
  <si>
    <t>МПП "КІПІД"</t>
  </si>
  <si>
    <t>Технічне обслуговування комп.та мереж</t>
  </si>
  <si>
    <t>ПАТ "Укртелеком"</t>
  </si>
  <si>
    <t>Телекомунікаційні послуги</t>
  </si>
  <si>
    <t>ПП "Бланкодрук"</t>
  </si>
  <si>
    <t>Послуги з переплетенню бух.документів</t>
  </si>
  <si>
    <t>СПД Юсенков С.В.</t>
  </si>
  <si>
    <t>Супроводження програмного комплексу</t>
  </si>
  <si>
    <t>ТОВ "ІТФС"</t>
  </si>
  <si>
    <t>Заправка та відновлення катреджів</t>
  </si>
  <si>
    <t>ТОВ "ІХАЙВ"</t>
  </si>
  <si>
    <t>Супровід програми М.Е.Doc</t>
  </si>
  <si>
    <t>ТОВ "ЕКОЛОГІЧНІ ПЕРЕРОБНІ ТЕХНОЛОГІЇ"</t>
  </si>
  <si>
    <t>Послуги вивизення та утилізації біовідходів</t>
  </si>
  <si>
    <t>ТОВ "КАЙРОС ГРУП"</t>
  </si>
  <si>
    <t xml:space="preserve"> Конс.юридичні послуги</t>
  </si>
  <si>
    <t>ТОВ "УКРМЕДЛАБ"</t>
  </si>
  <si>
    <t>Послуги міжлабораторних порівнянь</t>
  </si>
  <si>
    <t>ТОВ КОМ-КОН ГРУП</t>
  </si>
  <si>
    <t>Охоронні послуги</t>
  </si>
  <si>
    <t>ТОВ "МАЖЕСТІК Україна"</t>
  </si>
  <si>
    <t>Техн.обсл.та ремонт офісн.техн.</t>
  </si>
  <si>
    <t>УК у Дніпровському р-ні.</t>
  </si>
  <si>
    <t>Лізензія на провадження госп.діяльн.з медичної практики</t>
  </si>
  <si>
    <t>ФОП Боярчук В.В.</t>
  </si>
  <si>
    <t>Аварійно-поточний ремонт апарату ШВЛ</t>
  </si>
  <si>
    <t>ФО-П Пашинік В.Я.</t>
  </si>
  <si>
    <t>Технічне обслуговування обладнання</t>
  </si>
  <si>
    <t>ФОП Павлова Тетяна Дмитрієвна</t>
  </si>
  <si>
    <t>Інформаційно консультативні послуги</t>
  </si>
  <si>
    <t>ФОП Липенко М.О.</t>
  </si>
  <si>
    <t>Благоустрій території(скошування трави)</t>
  </si>
  <si>
    <t>ФОП Сіваченко О.О.</t>
  </si>
  <si>
    <t>Встановлення комп"ютерної техніки</t>
  </si>
  <si>
    <t>Послуги з організації та проведення навчання</t>
  </si>
  <si>
    <t>ТОВ Проектно-виробнича компанія Базис</t>
  </si>
  <si>
    <t>Виготовлення проектно-кошторисної документації по капремонту</t>
  </si>
  <si>
    <t xml:space="preserve">Філія Київоблбудекспертиза </t>
  </si>
  <si>
    <t>Проходження експертизи капремонт</t>
  </si>
  <si>
    <t>ФОП Асланов Рустам Фалакет огли</t>
  </si>
  <si>
    <t>Датчик УЗД</t>
  </si>
  <si>
    <t>ТОВ "ЗУЦ"Медсервіс"</t>
  </si>
  <si>
    <t>Операційна лампа</t>
  </si>
  <si>
    <t>Персональний комп"ютер</t>
  </si>
  <si>
    <t>Кавомашина</t>
  </si>
  <si>
    <t>В.о. директора</t>
  </si>
  <si>
    <t>С. Цемашко</t>
  </si>
  <si>
    <t xml:space="preserve">Головний бухгалтер  </t>
  </si>
  <si>
    <t>М.Коваленко</t>
  </si>
  <si>
    <t>Вик. : Єфіменко В.В. т.512-40-33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</si>
</sst>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2" fontId="16" fillId="2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wrapText="1"/>
    </xf>
    <xf numFmtId="4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/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6" fillId="3" borderId="2" xfId="0" applyFont="1" applyFill="1" applyBorder="1"/>
    <xf numFmtId="4" fontId="18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wrapText="1"/>
    </xf>
    <xf numFmtId="2" fontId="16" fillId="3" borderId="2" xfId="0" applyNumberFormat="1" applyFont="1" applyFill="1" applyBorder="1" applyAlignment="1">
      <alignment horizontal="center"/>
    </xf>
    <xf numFmtId="0" fontId="17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9" fillId="0" borderId="0" xfId="0" applyFont="1"/>
    <xf numFmtId="0" fontId="8" fillId="0" borderId="1" xfId="8" applyFont="1" applyBorder="1" applyAlignment="1">
      <alignment horizontal="center"/>
    </xf>
    <xf numFmtId="0" fontId="20" fillId="0" borderId="1" xfId="8" applyFont="1" applyBorder="1" applyAlignment="1">
      <alignment horizontal="center"/>
    </xf>
    <xf numFmtId="0" fontId="0" fillId="0" borderId="1" xfId="0" applyBorder="1" applyAlignment="1"/>
    <xf numFmtId="0" fontId="21" fillId="0" borderId="0" xfId="8" applyFont="1" applyAlignment="1">
      <alignment horizontal="centerContinuous" vertical="top"/>
    </xf>
    <xf numFmtId="0" fontId="21" fillId="0" borderId="0" xfId="8" applyFont="1" applyBorder="1" applyAlignment="1">
      <alignment horizontal="centerContinuous"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/>
    <xf numFmtId="0" fontId="15" fillId="0" borderId="2" xfId="0" applyFont="1" applyBorder="1" applyAlignment="1">
      <alignment vertical="top" wrapText="1"/>
    </xf>
    <xf numFmtId="0" fontId="16" fillId="3" borderId="2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16</v>
      </c>
      <c r="C7" s="17">
        <v>913.65</v>
      </c>
      <c r="D7" s="17"/>
      <c r="E7" s="18"/>
      <c r="F7" s="19">
        <f>SUM(C7,D7)</f>
        <v>913.65</v>
      </c>
      <c r="G7" s="16"/>
      <c r="H7" s="17"/>
      <c r="I7" s="20"/>
      <c r="J7" s="17"/>
      <c r="K7" s="21"/>
    </row>
    <row r="8" spans="1:16" ht="15.75" x14ac:dyDescent="0.25">
      <c r="A8" s="15">
        <v>2</v>
      </c>
      <c r="B8" s="16" t="s">
        <v>16</v>
      </c>
      <c r="C8" s="17">
        <f>397.14</f>
        <v>397.14</v>
      </c>
      <c r="D8" s="17"/>
      <c r="E8" s="18"/>
      <c r="F8" s="19">
        <f t="shared" ref="F8:F50" si="0">SUM(C8,D8)</f>
        <v>397.14</v>
      </c>
      <c r="G8" s="16">
        <v>2240</v>
      </c>
      <c r="H8" s="17">
        <v>1</v>
      </c>
      <c r="I8" s="20"/>
      <c r="J8" s="17"/>
      <c r="K8" s="21"/>
    </row>
    <row r="9" spans="1:16" ht="15.75" x14ac:dyDescent="0.25">
      <c r="A9" s="15">
        <v>3</v>
      </c>
      <c r="B9" s="16" t="s">
        <v>16</v>
      </c>
      <c r="C9" s="17">
        <f>2192.24-C7-C8</f>
        <v>881.4499999999997</v>
      </c>
      <c r="D9" s="17"/>
      <c r="E9" s="18"/>
      <c r="F9" s="19">
        <f t="shared" si="0"/>
        <v>881.4499999999997</v>
      </c>
      <c r="G9" s="16">
        <v>2210</v>
      </c>
      <c r="H9" s="17">
        <v>64.900000000000006</v>
      </c>
      <c r="I9" s="20" t="s">
        <v>17</v>
      </c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>
        <v>3110</v>
      </c>
      <c r="H10" s="17">
        <v>1018.5</v>
      </c>
      <c r="I10" s="20" t="s">
        <v>18</v>
      </c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19</v>
      </c>
      <c r="C50" s="28">
        <f>SUM(C7:C49)</f>
        <v>2192.2399999999998</v>
      </c>
      <c r="D50" s="28">
        <f>SUM(D7:D49)</f>
        <v>0</v>
      </c>
      <c r="E50" s="29"/>
      <c r="F50" s="30">
        <f t="shared" si="0"/>
        <v>2192.2399999999998</v>
      </c>
      <c r="G50" s="31"/>
      <c r="H50" s="28">
        <f>SUM(H7:H49)</f>
        <v>1084.4000000000001</v>
      </c>
      <c r="I50" s="29"/>
      <c r="J50" s="28">
        <f>SUM(J7:J49)</f>
        <v>0</v>
      </c>
      <c r="K50" s="32">
        <f>C50-H50</f>
        <v>1107.8399999999997</v>
      </c>
    </row>
    <row r="53" spans="1:11" ht="15.75" x14ac:dyDescent="0.25">
      <c r="B53" s="33" t="s">
        <v>20</v>
      </c>
      <c r="F53" s="34"/>
      <c r="G53" s="35" t="s">
        <v>21</v>
      </c>
      <c r="H53" s="36"/>
    </row>
    <row r="54" spans="1:11" x14ac:dyDescent="0.25">
      <c r="B54" s="33"/>
      <c r="F54" s="37" t="s">
        <v>22</v>
      </c>
      <c r="G54" s="38"/>
      <c r="H54" s="38"/>
    </row>
    <row r="55" spans="1:11" ht="15.75" x14ac:dyDescent="0.25">
      <c r="B55" s="33" t="s">
        <v>23</v>
      </c>
      <c r="F55" s="34"/>
      <c r="G55" s="35" t="s">
        <v>24</v>
      </c>
      <c r="H55" s="36"/>
    </row>
    <row r="56" spans="1:11" x14ac:dyDescent="0.25">
      <c r="F56" s="37" t="s">
        <v>22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="80" zoomScaleNormal="80" workbookViewId="0">
      <selection activeCell="H52" sqref="H52"/>
    </sheetView>
  </sheetViews>
  <sheetFormatPr defaultRowHeight="15" x14ac:dyDescent="0.25"/>
  <cols>
    <col min="1" max="1" width="7.28515625" customWidth="1"/>
    <col min="2" max="2" width="34.855468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8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4.855468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8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4.855468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8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4.855468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8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4.855468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8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4.855468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8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4.855468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8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4.855468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8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4.855468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8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4.855468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8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4.855468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8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4.855468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8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4.855468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8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4.855468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8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4.855468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8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4.855468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8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4.855468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8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4.855468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8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4.855468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8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4.855468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8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4.855468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8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4.855468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8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4.855468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8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4.855468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8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4.855468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8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4.855468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8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4.855468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8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4.855468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8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4.855468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8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4.855468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8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4.855468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8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4.855468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8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4.855468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8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4.855468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8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4.855468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8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4.855468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8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4.855468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8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4.855468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8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4.855468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8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4.855468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8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4.855468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8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4.855468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8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4.855468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8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4.855468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8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4.855468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8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4.855468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8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4.855468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8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4.855468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8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4.855468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8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4.855468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8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4.855468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8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4.855468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8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4.855468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8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4.855468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8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4.855468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8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4.855468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8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4.855468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8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4.855468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8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4.855468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8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4.855468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8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4.855468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8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4.855468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8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4.855468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8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4.855468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8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27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26</v>
      </c>
      <c r="C7" s="17">
        <v>326.39999999999998</v>
      </c>
      <c r="D7" s="17"/>
      <c r="E7" s="18"/>
      <c r="F7" s="19">
        <f>SUM(C7,D7)</f>
        <v>326.39999999999998</v>
      </c>
      <c r="G7" s="39">
        <v>2220</v>
      </c>
      <c r="H7" s="17">
        <v>18.05</v>
      </c>
      <c r="I7" s="20"/>
      <c r="J7" s="17"/>
      <c r="K7" s="21"/>
    </row>
    <row r="8" spans="1:16" ht="15.75" x14ac:dyDescent="0.25">
      <c r="A8" s="15"/>
      <c r="B8" s="16"/>
      <c r="C8" s="17"/>
      <c r="D8" s="17"/>
      <c r="E8" s="18"/>
      <c r="F8" s="19">
        <f t="shared" ref="F8:F44" si="0">SUM(C8,D8)</f>
        <v>0</v>
      </c>
      <c r="G8" s="40">
        <v>3110</v>
      </c>
      <c r="H8" s="17">
        <v>115.65</v>
      </c>
      <c r="I8" s="20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40">
        <v>2210</v>
      </c>
      <c r="H9" s="17">
        <v>24.9</v>
      </c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>
        <v>2</v>
      </c>
      <c r="B11" s="16" t="s">
        <v>26</v>
      </c>
      <c r="C11" s="17"/>
      <c r="D11" s="17">
        <v>4</v>
      </c>
      <c r="E11" s="18" t="s">
        <v>28</v>
      </c>
      <c r="F11" s="19">
        <f t="shared" si="0"/>
        <v>4</v>
      </c>
      <c r="G11" s="16"/>
      <c r="H11" s="17"/>
      <c r="I11" s="20" t="s">
        <v>28</v>
      </c>
      <c r="J11" s="17">
        <v>4</v>
      </c>
      <c r="K11" s="21"/>
    </row>
    <row r="12" spans="1:16" ht="31.5" x14ac:dyDescent="0.25">
      <c r="A12" s="22">
        <v>3</v>
      </c>
      <c r="B12" s="16" t="s">
        <v>29</v>
      </c>
      <c r="C12" s="17"/>
      <c r="D12" s="17">
        <v>5.08</v>
      </c>
      <c r="E12" s="18" t="s">
        <v>30</v>
      </c>
      <c r="F12" s="19">
        <f t="shared" si="0"/>
        <v>5.08</v>
      </c>
      <c r="G12" s="18"/>
      <c r="H12" s="17"/>
      <c r="I12" s="18" t="s">
        <v>30</v>
      </c>
      <c r="J12" s="17">
        <v>5.08</v>
      </c>
      <c r="K12" s="21"/>
    </row>
    <row r="13" spans="1:16" ht="33" customHeight="1" x14ac:dyDescent="0.25">
      <c r="A13" s="22">
        <v>4</v>
      </c>
      <c r="B13" s="18" t="s">
        <v>31</v>
      </c>
      <c r="C13" s="17"/>
      <c r="D13" s="17">
        <v>30.83</v>
      </c>
      <c r="E13" s="18" t="s">
        <v>30</v>
      </c>
      <c r="F13" s="19">
        <f t="shared" si="0"/>
        <v>30.83</v>
      </c>
      <c r="G13" s="18"/>
      <c r="H13" s="17"/>
      <c r="I13" s="18" t="s">
        <v>30</v>
      </c>
      <c r="J13" s="17">
        <v>29.03</v>
      </c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15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.75" x14ac:dyDescent="0.25">
      <c r="A16" s="15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22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22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15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22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22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15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15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22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22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23"/>
      <c r="B42" s="24"/>
      <c r="C42" s="25"/>
      <c r="D42" s="25"/>
      <c r="E42" s="26"/>
      <c r="F42" s="19">
        <f t="shared" si="0"/>
        <v>0</v>
      </c>
      <c r="G42" s="24"/>
      <c r="H42" s="25"/>
      <c r="I42" s="26"/>
      <c r="J42" s="25"/>
      <c r="K42" s="21"/>
    </row>
    <row r="43" spans="1:11" ht="15.75" x14ac:dyDescent="0.25">
      <c r="A43" s="23"/>
      <c r="B43" s="24"/>
      <c r="C43" s="25"/>
      <c r="D43" s="25"/>
      <c r="E43" s="26"/>
      <c r="F43" s="19">
        <f t="shared" si="0"/>
        <v>0</v>
      </c>
      <c r="G43" s="24"/>
      <c r="H43" s="25"/>
      <c r="I43" s="26"/>
      <c r="J43" s="25"/>
      <c r="K43" s="21"/>
    </row>
    <row r="44" spans="1:11" ht="15.75" x14ac:dyDescent="0.25">
      <c r="A44" s="23"/>
      <c r="B44" s="24"/>
      <c r="C44" s="25"/>
      <c r="D44" s="25"/>
      <c r="E44" s="26"/>
      <c r="F44" s="19">
        <f t="shared" si="0"/>
        <v>0</v>
      </c>
      <c r="G44" s="24"/>
      <c r="H44" s="25"/>
      <c r="I44" s="26"/>
      <c r="J44" s="25"/>
      <c r="K44" s="21"/>
    </row>
    <row r="45" spans="1:11" ht="15.75" x14ac:dyDescent="0.25">
      <c r="A45" s="24"/>
      <c r="B45" s="27" t="s">
        <v>19</v>
      </c>
      <c r="C45" s="28">
        <f>SUM(C7:C44)</f>
        <v>326.39999999999998</v>
      </c>
      <c r="D45" s="28">
        <f>SUM(D7:D44)</f>
        <v>39.909999999999997</v>
      </c>
      <c r="E45" s="29"/>
      <c r="F45" s="30">
        <f>SUM(F7:F44)</f>
        <v>366.30999999999995</v>
      </c>
      <c r="G45" s="31"/>
      <c r="H45" s="28">
        <f>SUM(H7:H44)</f>
        <v>158.60000000000002</v>
      </c>
      <c r="I45" s="29"/>
      <c r="J45" s="28">
        <f>SUM(J7:J44)</f>
        <v>38.11</v>
      </c>
      <c r="K45" s="32">
        <f>SUM(F45-H45-J45)</f>
        <v>169.59999999999991</v>
      </c>
    </row>
    <row r="48" spans="1:11" ht="15.75" x14ac:dyDescent="0.25">
      <c r="B48" s="33" t="s">
        <v>20</v>
      </c>
      <c r="F48" s="34"/>
      <c r="G48" s="35" t="s">
        <v>32</v>
      </c>
      <c r="H48" s="36"/>
    </row>
    <row r="49" spans="2:8" x14ac:dyDescent="0.25">
      <c r="B49" s="33"/>
      <c r="F49" s="37" t="s">
        <v>22</v>
      </c>
      <c r="G49" s="38"/>
      <c r="H49" s="38"/>
    </row>
    <row r="50" spans="2:8" ht="15.75" x14ac:dyDescent="0.25">
      <c r="B50" s="33" t="s">
        <v>23</v>
      </c>
      <c r="F50" s="34"/>
      <c r="G50" s="35" t="s">
        <v>33</v>
      </c>
      <c r="H50" s="36"/>
    </row>
    <row r="51" spans="2:8" x14ac:dyDescent="0.25">
      <c r="F51" s="37" t="s">
        <v>22</v>
      </c>
      <c r="G51" s="38"/>
      <c r="H51" s="38"/>
    </row>
  </sheetData>
  <mergeCells count="12">
    <mergeCell ref="G48:H48"/>
    <mergeCell ref="G50:H5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G58" sqref="G5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34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78.75" x14ac:dyDescent="0.25">
      <c r="A7" s="15">
        <v>1</v>
      </c>
      <c r="B7" s="18" t="s">
        <v>35</v>
      </c>
      <c r="C7" s="17"/>
      <c r="D7" s="17">
        <v>7.7939999999999996</v>
      </c>
      <c r="E7" s="18" t="s">
        <v>25</v>
      </c>
      <c r="F7" s="19">
        <f>SUM(C7,D7)</f>
        <v>7.7939999999999996</v>
      </c>
      <c r="G7" s="16"/>
      <c r="H7" s="17"/>
      <c r="I7" s="20" t="s">
        <v>25</v>
      </c>
      <c r="J7" s="17">
        <v>7.7939999999999996</v>
      </c>
      <c r="K7" s="21"/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20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19</v>
      </c>
      <c r="C50" s="28">
        <f>SUM(C7:C49)</f>
        <v>0</v>
      </c>
      <c r="D50" s="28">
        <f>SUM(D7:D49)</f>
        <v>7.7939999999999996</v>
      </c>
      <c r="E50" s="29"/>
      <c r="F50" s="30">
        <f t="shared" si="0"/>
        <v>7.7939999999999996</v>
      </c>
      <c r="G50" s="31"/>
      <c r="H50" s="28">
        <f>SUM(H7:H49)</f>
        <v>0</v>
      </c>
      <c r="I50" s="29"/>
      <c r="J50" s="28">
        <f>SUM(J7:J49)</f>
        <v>7.7939999999999996</v>
      </c>
      <c r="K50" s="32">
        <f>C50-H50</f>
        <v>0</v>
      </c>
    </row>
    <row r="53" spans="1:11" ht="15.75" x14ac:dyDescent="0.25">
      <c r="B53" s="33" t="s">
        <v>20</v>
      </c>
      <c r="F53" s="34"/>
      <c r="G53" s="35" t="s">
        <v>36</v>
      </c>
      <c r="H53" s="36"/>
    </row>
    <row r="54" spans="1:11" x14ac:dyDescent="0.25">
      <c r="B54" s="33"/>
      <c r="F54" s="37" t="s">
        <v>22</v>
      </c>
      <c r="G54" s="38"/>
      <c r="H54" s="38"/>
    </row>
    <row r="55" spans="1:11" ht="15.75" x14ac:dyDescent="0.25">
      <c r="B55" s="33" t="s">
        <v>23</v>
      </c>
      <c r="F55" s="34"/>
      <c r="G55" s="35" t="s">
        <v>37</v>
      </c>
      <c r="H55" s="36"/>
    </row>
    <row r="56" spans="1:11" x14ac:dyDescent="0.25">
      <c r="F56" s="37" t="s">
        <v>22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80" zoomScaleNormal="80" workbookViewId="0">
      <selection activeCell="I32" sqref="I32"/>
    </sheetView>
  </sheetViews>
  <sheetFormatPr defaultRowHeight="15" x14ac:dyDescent="0.25"/>
  <cols>
    <col min="1" max="1" width="7.28515625" customWidth="1"/>
    <col min="2" max="2" width="24.42578125" style="41" customWidth="1"/>
    <col min="3" max="3" width="16.28515625" customWidth="1"/>
    <col min="4" max="4" width="13.5703125" customWidth="1"/>
    <col min="5" max="5" width="22.425781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2.425781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2.425781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2.425781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2.425781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2.425781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2.425781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2.425781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2.425781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2.425781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2.425781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2.425781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2.425781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2.425781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2.425781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2.425781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2.425781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2.425781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2.425781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2.425781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2.425781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2.425781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2.425781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2.425781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2.425781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2.425781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2.425781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2.425781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2.425781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2.425781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2.425781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2.425781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2.425781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2.425781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2.425781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2.425781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2.425781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2.425781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2.425781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2.425781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2.425781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2.425781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2.425781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2.425781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2.425781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2.425781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2.425781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2.425781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2.425781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2.425781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2.425781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2.425781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2.425781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2.425781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2.425781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2.425781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2.425781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2.425781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2.425781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2.425781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2.425781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2.425781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2.425781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2.425781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I1" t="s">
        <v>38</v>
      </c>
      <c r="K1" s="1"/>
      <c r="L1" s="1"/>
      <c r="M1" s="1"/>
    </row>
    <row r="2" spans="1:13" ht="20.25" customHeight="1" x14ac:dyDescent="0.25">
      <c r="A2" s="3"/>
      <c r="B2" s="42"/>
      <c r="C2" s="3"/>
      <c r="D2" s="3"/>
      <c r="E2" s="3"/>
      <c r="F2" s="3"/>
      <c r="G2" s="3"/>
      <c r="H2" s="4"/>
      <c r="I2" s="43" t="s">
        <v>39</v>
      </c>
      <c r="J2" s="44"/>
      <c r="K2" s="44"/>
      <c r="L2" s="5"/>
      <c r="M2" s="5"/>
    </row>
    <row r="3" spans="1:13" ht="61.5" customHeight="1" x14ac:dyDescent="0.25">
      <c r="A3" s="3"/>
      <c r="B3" s="7" t="s">
        <v>40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48.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409.5" customHeight="1" x14ac:dyDescent="0.25">
      <c r="A7" s="15">
        <v>1</v>
      </c>
      <c r="B7" s="18" t="s">
        <v>16</v>
      </c>
      <c r="C7" s="17"/>
      <c r="D7" s="17">
        <v>371.77300000000002</v>
      </c>
      <c r="E7" s="45" t="s">
        <v>41</v>
      </c>
      <c r="F7" s="19">
        <f>SUM(C7,D7)</f>
        <v>371.77300000000002</v>
      </c>
      <c r="G7" s="16"/>
      <c r="H7" s="17"/>
      <c r="I7" s="45" t="s">
        <v>41</v>
      </c>
      <c r="J7" s="19">
        <v>371.77</v>
      </c>
      <c r="K7" s="21"/>
    </row>
    <row r="8" spans="1:13" ht="40.5" customHeight="1" x14ac:dyDescent="0.25">
      <c r="A8" s="15">
        <v>2</v>
      </c>
      <c r="B8" s="18" t="s">
        <v>42</v>
      </c>
      <c r="C8" s="17"/>
      <c r="D8" s="17">
        <v>33.56</v>
      </c>
      <c r="E8" s="18" t="s">
        <v>43</v>
      </c>
      <c r="F8" s="19">
        <f>SUM(C8,D8)</f>
        <v>33.56</v>
      </c>
      <c r="G8" s="16"/>
      <c r="H8" s="17"/>
      <c r="I8" s="18" t="s">
        <v>43</v>
      </c>
      <c r="J8" s="19">
        <v>33.56</v>
      </c>
      <c r="K8" s="21"/>
    </row>
    <row r="9" spans="1:13" ht="31.5" x14ac:dyDescent="0.25">
      <c r="A9" s="15">
        <v>3</v>
      </c>
      <c r="B9" s="18" t="s">
        <v>44</v>
      </c>
      <c r="C9" s="17"/>
      <c r="D9" s="17">
        <v>30.358000000000001</v>
      </c>
      <c r="E9" s="18" t="s">
        <v>45</v>
      </c>
      <c r="F9" s="19">
        <v>30.358000000000001</v>
      </c>
      <c r="G9" s="16"/>
      <c r="H9" s="17"/>
      <c r="I9" s="18" t="s">
        <v>45</v>
      </c>
      <c r="J9" s="19">
        <v>30.358000000000001</v>
      </c>
      <c r="K9" s="21"/>
    </row>
    <row r="10" spans="1:13" ht="31.5" x14ac:dyDescent="0.25">
      <c r="A10" s="15">
        <v>4</v>
      </c>
      <c r="B10" s="18" t="s">
        <v>46</v>
      </c>
      <c r="C10" s="17"/>
      <c r="D10" s="17">
        <v>3.3050000000000002</v>
      </c>
      <c r="E10" s="18" t="s">
        <v>47</v>
      </c>
      <c r="F10" s="19">
        <v>3.31</v>
      </c>
      <c r="G10" s="16"/>
      <c r="H10" s="17"/>
      <c r="I10" s="18" t="s">
        <v>47</v>
      </c>
      <c r="J10" s="19">
        <v>3.31</v>
      </c>
      <c r="K10" s="21"/>
    </row>
    <row r="11" spans="1:13" ht="15.75" x14ac:dyDescent="0.25">
      <c r="A11" s="15">
        <v>5</v>
      </c>
      <c r="B11" s="18" t="s">
        <v>48</v>
      </c>
      <c r="C11" s="17"/>
      <c r="D11" s="17">
        <v>10.33014</v>
      </c>
      <c r="E11" s="18" t="s">
        <v>49</v>
      </c>
      <c r="F11" s="19">
        <v>10.33</v>
      </c>
      <c r="G11" s="16"/>
      <c r="H11" s="17"/>
      <c r="I11" s="18" t="s">
        <v>49</v>
      </c>
      <c r="J11" s="19">
        <v>10.33</v>
      </c>
      <c r="K11" s="21"/>
    </row>
    <row r="12" spans="1:13" ht="47.25" x14ac:dyDescent="0.25">
      <c r="A12" s="15">
        <v>6</v>
      </c>
      <c r="B12" s="18" t="s">
        <v>50</v>
      </c>
      <c r="C12" s="17"/>
      <c r="D12" s="17">
        <v>14.04</v>
      </c>
      <c r="E12" s="18" t="s">
        <v>51</v>
      </c>
      <c r="F12" s="19">
        <v>14.04</v>
      </c>
      <c r="G12" s="16"/>
      <c r="H12" s="17"/>
      <c r="I12" s="18" t="s">
        <v>51</v>
      </c>
      <c r="J12" s="19">
        <v>14.04</v>
      </c>
      <c r="K12" s="21"/>
    </row>
    <row r="13" spans="1:13" ht="31.5" x14ac:dyDescent="0.25">
      <c r="A13" s="15">
        <v>7</v>
      </c>
      <c r="B13" s="18" t="s">
        <v>16</v>
      </c>
      <c r="C13" s="17"/>
      <c r="D13" s="17">
        <v>4</v>
      </c>
      <c r="E13" s="18" t="s">
        <v>52</v>
      </c>
      <c r="F13" s="19">
        <v>4</v>
      </c>
      <c r="G13" s="16"/>
      <c r="H13" s="17"/>
      <c r="I13" s="18" t="s">
        <v>52</v>
      </c>
      <c r="J13" s="19">
        <v>4</v>
      </c>
      <c r="K13" s="21"/>
    </row>
    <row r="14" spans="1:13" ht="15.75" x14ac:dyDescent="0.25">
      <c r="A14" s="15"/>
      <c r="B14" s="18" t="s">
        <v>16</v>
      </c>
      <c r="C14" s="17">
        <v>2682.482</v>
      </c>
      <c r="D14" s="17"/>
      <c r="E14" s="18"/>
      <c r="F14" s="19">
        <f>SUM(F7:F13)</f>
        <v>467.37100000000004</v>
      </c>
      <c r="G14" s="16"/>
      <c r="H14" s="17"/>
      <c r="I14" s="18"/>
      <c r="J14" s="19"/>
      <c r="K14" s="21"/>
    </row>
    <row r="15" spans="1:13" ht="15.75" x14ac:dyDescent="0.25">
      <c r="A15" s="15">
        <v>1</v>
      </c>
      <c r="B15" s="18" t="s">
        <v>53</v>
      </c>
      <c r="C15" s="17"/>
      <c r="D15" s="17"/>
      <c r="E15" s="18"/>
      <c r="F15" s="19">
        <v>0</v>
      </c>
      <c r="G15" s="22">
        <v>2210</v>
      </c>
      <c r="H15" s="17">
        <v>4</v>
      </c>
      <c r="I15" s="18" t="s">
        <v>54</v>
      </c>
      <c r="J15" s="17"/>
      <c r="K15" s="21"/>
    </row>
    <row r="16" spans="1:13" ht="31.5" x14ac:dyDescent="0.25">
      <c r="A16" s="15">
        <v>2</v>
      </c>
      <c r="B16" s="18" t="s">
        <v>55</v>
      </c>
      <c r="C16" s="17"/>
      <c r="D16" s="17"/>
      <c r="E16" s="18"/>
      <c r="F16" s="19">
        <v>0</v>
      </c>
      <c r="G16" s="22">
        <v>2210</v>
      </c>
      <c r="H16" s="17">
        <v>4.992</v>
      </c>
      <c r="I16" s="18" t="s">
        <v>56</v>
      </c>
      <c r="J16" s="17"/>
      <c r="K16" s="21"/>
    </row>
    <row r="17" spans="1:11" ht="31.5" x14ac:dyDescent="0.25">
      <c r="A17" s="15">
        <v>3</v>
      </c>
      <c r="B17" s="18" t="s">
        <v>57</v>
      </c>
      <c r="C17" s="17"/>
      <c r="D17" s="17"/>
      <c r="E17" s="18"/>
      <c r="F17" s="19">
        <v>0</v>
      </c>
      <c r="G17" s="22">
        <v>2210</v>
      </c>
      <c r="H17" s="17">
        <v>53.981999999999999</v>
      </c>
      <c r="I17" s="18" t="s">
        <v>58</v>
      </c>
      <c r="J17" s="17"/>
      <c r="K17" s="21"/>
    </row>
    <row r="18" spans="1:11" ht="31.5" x14ac:dyDescent="0.25">
      <c r="A18" s="15">
        <v>4</v>
      </c>
      <c r="B18" s="18" t="s">
        <v>59</v>
      </c>
      <c r="C18" s="17"/>
      <c r="D18" s="17"/>
      <c r="E18" s="18"/>
      <c r="F18" s="19">
        <v>0</v>
      </c>
      <c r="G18" s="22">
        <v>2210</v>
      </c>
      <c r="H18" s="17">
        <v>25.6</v>
      </c>
      <c r="I18" s="18" t="s">
        <v>60</v>
      </c>
      <c r="J18" s="17"/>
      <c r="K18" s="21"/>
    </row>
    <row r="19" spans="1:11" ht="15.75" x14ac:dyDescent="0.25">
      <c r="A19" s="15">
        <v>5</v>
      </c>
      <c r="B19" s="18" t="s">
        <v>61</v>
      </c>
      <c r="C19" s="17"/>
      <c r="D19" s="17"/>
      <c r="E19" s="18"/>
      <c r="F19" s="19">
        <v>0</v>
      </c>
      <c r="G19" s="22">
        <v>2210</v>
      </c>
      <c r="H19" s="17">
        <v>5.58</v>
      </c>
      <c r="I19" s="18" t="s">
        <v>62</v>
      </c>
      <c r="J19" s="17"/>
      <c r="K19" s="21"/>
    </row>
    <row r="20" spans="1:11" ht="31.5" x14ac:dyDescent="0.25">
      <c r="A20" s="15">
        <v>6</v>
      </c>
      <c r="B20" s="18" t="s">
        <v>63</v>
      </c>
      <c r="C20" s="17"/>
      <c r="D20" s="17"/>
      <c r="E20" s="18"/>
      <c r="F20" s="19">
        <v>0</v>
      </c>
      <c r="G20" s="22">
        <v>2210</v>
      </c>
      <c r="H20" s="17">
        <v>15.7</v>
      </c>
      <c r="I20" s="18" t="s">
        <v>64</v>
      </c>
      <c r="J20" s="17"/>
      <c r="K20" s="21"/>
    </row>
    <row r="21" spans="1:11" ht="47.25" x14ac:dyDescent="0.25">
      <c r="A21" s="15">
        <v>7</v>
      </c>
      <c r="B21" s="18" t="s">
        <v>65</v>
      </c>
      <c r="C21" s="17"/>
      <c r="D21" s="17"/>
      <c r="E21" s="18"/>
      <c r="F21" s="19">
        <v>0</v>
      </c>
      <c r="G21" s="22">
        <v>2210</v>
      </c>
      <c r="H21" s="17">
        <v>9.9</v>
      </c>
      <c r="I21" s="18" t="s">
        <v>66</v>
      </c>
      <c r="J21" s="17"/>
      <c r="K21" s="21"/>
    </row>
    <row r="22" spans="1:11" ht="47.25" x14ac:dyDescent="0.25">
      <c r="A22" s="15">
        <v>8</v>
      </c>
      <c r="B22" s="18" t="s">
        <v>67</v>
      </c>
      <c r="C22" s="17"/>
      <c r="D22" s="17"/>
      <c r="E22" s="18"/>
      <c r="F22" s="19">
        <v>0</v>
      </c>
      <c r="G22" s="22">
        <v>2210</v>
      </c>
      <c r="H22" s="17">
        <v>54.6</v>
      </c>
      <c r="I22" s="18" t="s">
        <v>68</v>
      </c>
      <c r="J22" s="17"/>
      <c r="K22" s="21"/>
    </row>
    <row r="23" spans="1:11" ht="31.5" x14ac:dyDescent="0.25">
      <c r="A23" s="15">
        <v>9</v>
      </c>
      <c r="B23" s="18" t="s">
        <v>69</v>
      </c>
      <c r="C23" s="17"/>
      <c r="D23" s="17"/>
      <c r="E23" s="18"/>
      <c r="F23" s="19">
        <v>0</v>
      </c>
      <c r="G23" s="22">
        <v>2210</v>
      </c>
      <c r="H23" s="17">
        <v>6.1</v>
      </c>
      <c r="I23" s="18" t="s">
        <v>70</v>
      </c>
      <c r="J23" s="17"/>
      <c r="K23" s="21"/>
    </row>
    <row r="24" spans="1:11" ht="15.75" x14ac:dyDescent="0.25">
      <c r="A24" s="15">
        <v>10</v>
      </c>
      <c r="B24" s="18" t="s">
        <v>71</v>
      </c>
      <c r="C24" s="17"/>
      <c r="D24" s="17"/>
      <c r="E24" s="18"/>
      <c r="F24" s="19">
        <v>0</v>
      </c>
      <c r="G24" s="22">
        <v>2220</v>
      </c>
      <c r="H24" s="17">
        <v>49.95</v>
      </c>
      <c r="I24" s="18" t="s">
        <v>72</v>
      </c>
      <c r="J24" s="17"/>
      <c r="K24" s="21"/>
    </row>
    <row r="25" spans="1:11" ht="15.75" x14ac:dyDescent="0.25">
      <c r="A25" s="15">
        <v>11</v>
      </c>
      <c r="B25" s="18" t="s">
        <v>73</v>
      </c>
      <c r="C25" s="17"/>
      <c r="D25" s="17"/>
      <c r="E25" s="18"/>
      <c r="F25" s="19">
        <v>0</v>
      </c>
      <c r="G25" s="22">
        <v>2220</v>
      </c>
      <c r="H25" s="17">
        <v>49.91</v>
      </c>
      <c r="I25" s="18" t="s">
        <v>74</v>
      </c>
      <c r="J25" s="17"/>
      <c r="K25" s="21"/>
    </row>
    <row r="26" spans="1:11" ht="15.75" x14ac:dyDescent="0.25">
      <c r="A26" s="15">
        <v>12</v>
      </c>
      <c r="B26" s="18" t="s">
        <v>75</v>
      </c>
      <c r="C26" s="17"/>
      <c r="D26" s="17"/>
      <c r="E26" s="18"/>
      <c r="F26" s="19">
        <v>0</v>
      </c>
      <c r="G26" s="22">
        <v>2220</v>
      </c>
      <c r="H26" s="17">
        <v>452.33199999999999</v>
      </c>
      <c r="I26" s="18" t="s">
        <v>76</v>
      </c>
      <c r="J26" s="17"/>
      <c r="K26" s="21"/>
    </row>
    <row r="27" spans="1:11" ht="15.75" x14ac:dyDescent="0.25">
      <c r="A27" s="15">
        <v>13</v>
      </c>
      <c r="B27" s="18" t="s">
        <v>77</v>
      </c>
      <c r="C27" s="17"/>
      <c r="D27" s="17"/>
      <c r="E27" s="18"/>
      <c r="F27" s="19">
        <v>0</v>
      </c>
      <c r="G27" s="22">
        <v>2220</v>
      </c>
      <c r="H27" s="17">
        <v>10.45416</v>
      </c>
      <c r="I27" s="18" t="s">
        <v>78</v>
      </c>
      <c r="J27" s="17"/>
      <c r="K27" s="21"/>
    </row>
    <row r="28" spans="1:11" ht="15.75" x14ac:dyDescent="0.25">
      <c r="A28" s="15">
        <v>14</v>
      </c>
      <c r="B28" s="18" t="s">
        <v>79</v>
      </c>
      <c r="C28" s="17"/>
      <c r="D28" s="17"/>
      <c r="E28" s="18"/>
      <c r="F28" s="19">
        <v>0</v>
      </c>
      <c r="G28" s="22">
        <v>2220</v>
      </c>
      <c r="H28" s="17">
        <v>36.422409999999999</v>
      </c>
      <c r="I28" s="18" t="s">
        <v>80</v>
      </c>
      <c r="J28" s="17"/>
      <c r="K28" s="21"/>
    </row>
    <row r="29" spans="1:11" ht="15.75" x14ac:dyDescent="0.25">
      <c r="A29" s="15">
        <v>15</v>
      </c>
      <c r="B29" s="18" t="s">
        <v>81</v>
      </c>
      <c r="C29" s="17"/>
      <c r="D29" s="17"/>
      <c r="E29" s="18"/>
      <c r="F29" s="19">
        <v>0</v>
      </c>
      <c r="G29" s="22">
        <v>2220</v>
      </c>
      <c r="H29" s="17">
        <v>17.013000000000002</v>
      </c>
      <c r="I29" s="18" t="s">
        <v>82</v>
      </c>
      <c r="J29" s="17"/>
      <c r="K29" s="21"/>
    </row>
    <row r="30" spans="1:11" ht="31.5" x14ac:dyDescent="0.25">
      <c r="A30" s="15">
        <v>16</v>
      </c>
      <c r="B30" s="18" t="s">
        <v>83</v>
      </c>
      <c r="C30" s="17"/>
      <c r="D30" s="17"/>
      <c r="E30" s="18"/>
      <c r="F30" s="19">
        <v>0</v>
      </c>
      <c r="G30" s="22">
        <v>2220</v>
      </c>
      <c r="H30" s="17">
        <v>7.2</v>
      </c>
      <c r="I30" s="18" t="s">
        <v>84</v>
      </c>
      <c r="J30" s="17"/>
      <c r="K30" s="21"/>
    </row>
    <row r="31" spans="1:11" ht="15.75" x14ac:dyDescent="0.25">
      <c r="A31" s="15">
        <v>17</v>
      </c>
      <c r="B31" s="18" t="s">
        <v>85</v>
      </c>
      <c r="C31" s="17"/>
      <c r="D31" s="17"/>
      <c r="E31" s="18"/>
      <c r="F31" s="19">
        <v>0</v>
      </c>
      <c r="G31" s="22">
        <v>2220</v>
      </c>
      <c r="H31" s="17">
        <v>180.63900000000001</v>
      </c>
      <c r="I31" s="18" t="s">
        <v>74</v>
      </c>
      <c r="J31" s="17"/>
      <c r="K31" s="21"/>
    </row>
    <row r="32" spans="1:11" ht="15.75" x14ac:dyDescent="0.25">
      <c r="A32" s="15">
        <v>18</v>
      </c>
      <c r="B32" s="18" t="s">
        <v>86</v>
      </c>
      <c r="C32" s="17"/>
      <c r="D32" s="17"/>
      <c r="E32" s="18"/>
      <c r="F32" s="19">
        <v>0</v>
      </c>
      <c r="G32" s="22">
        <v>2230</v>
      </c>
      <c r="H32" s="17">
        <v>258.47919999999999</v>
      </c>
      <c r="I32" s="18" t="s">
        <v>87</v>
      </c>
      <c r="J32" s="17"/>
      <c r="K32" s="21"/>
    </row>
    <row r="33" spans="1:11" ht="31.5" x14ac:dyDescent="0.25">
      <c r="A33" s="15">
        <v>19</v>
      </c>
      <c r="B33" s="18" t="s">
        <v>88</v>
      </c>
      <c r="C33" s="17"/>
      <c r="D33" s="17"/>
      <c r="E33" s="18"/>
      <c r="F33" s="19">
        <v>0</v>
      </c>
      <c r="G33" s="22">
        <v>2240</v>
      </c>
      <c r="H33" s="17">
        <v>121</v>
      </c>
      <c r="I33" s="18" t="s">
        <v>89</v>
      </c>
      <c r="J33" s="17"/>
      <c r="K33" s="21"/>
    </row>
    <row r="34" spans="1:11" ht="15.75" x14ac:dyDescent="0.25">
      <c r="A34" s="15">
        <v>20</v>
      </c>
      <c r="B34" s="18" t="s">
        <v>90</v>
      </c>
      <c r="C34" s="17"/>
      <c r="D34" s="17"/>
      <c r="E34" s="18"/>
      <c r="F34" s="19">
        <v>0</v>
      </c>
      <c r="G34" s="22">
        <v>2240</v>
      </c>
      <c r="H34" s="17">
        <v>0.85</v>
      </c>
      <c r="I34" s="18" t="s">
        <v>91</v>
      </c>
      <c r="J34" s="17"/>
      <c r="K34" s="21"/>
    </row>
    <row r="35" spans="1:11" ht="31.5" x14ac:dyDescent="0.25">
      <c r="A35" s="15">
        <v>21</v>
      </c>
      <c r="B35" s="18" t="s">
        <v>92</v>
      </c>
      <c r="C35" s="17"/>
      <c r="D35" s="17"/>
      <c r="E35" s="18"/>
      <c r="F35" s="19">
        <v>0</v>
      </c>
      <c r="G35" s="22">
        <v>2240</v>
      </c>
      <c r="H35" s="17">
        <v>34</v>
      </c>
      <c r="I35" s="18" t="s">
        <v>93</v>
      </c>
      <c r="J35" s="17"/>
      <c r="K35" s="21"/>
    </row>
    <row r="36" spans="1:11" ht="47.25" x14ac:dyDescent="0.25">
      <c r="A36" s="15">
        <v>22</v>
      </c>
      <c r="B36" s="18" t="s">
        <v>94</v>
      </c>
      <c r="C36" s="17"/>
      <c r="D36" s="17"/>
      <c r="E36" s="18"/>
      <c r="F36" s="19">
        <v>0</v>
      </c>
      <c r="G36" s="22">
        <v>2240</v>
      </c>
      <c r="H36" s="17">
        <v>20.399999999999999</v>
      </c>
      <c r="I36" s="18" t="s">
        <v>95</v>
      </c>
      <c r="J36" s="17"/>
      <c r="K36" s="21"/>
    </row>
    <row r="37" spans="1:11" ht="31.5" x14ac:dyDescent="0.25">
      <c r="A37" s="15">
        <v>23</v>
      </c>
      <c r="B37" s="18" t="s">
        <v>96</v>
      </c>
      <c r="C37" s="17"/>
      <c r="D37" s="17"/>
      <c r="E37" s="18"/>
      <c r="F37" s="19">
        <v>0</v>
      </c>
      <c r="G37" s="22">
        <v>2240</v>
      </c>
      <c r="H37" s="17">
        <v>6.6</v>
      </c>
      <c r="I37" s="18" t="s">
        <v>97</v>
      </c>
      <c r="J37" s="17"/>
      <c r="K37" s="21"/>
    </row>
    <row r="38" spans="1:11" ht="78.75" x14ac:dyDescent="0.25">
      <c r="A38" s="15">
        <v>24</v>
      </c>
      <c r="B38" s="18" t="s">
        <v>98</v>
      </c>
      <c r="C38" s="17"/>
      <c r="D38" s="17"/>
      <c r="E38" s="18"/>
      <c r="F38" s="19">
        <v>0</v>
      </c>
      <c r="G38" s="22">
        <v>2240</v>
      </c>
      <c r="H38" s="17">
        <v>57</v>
      </c>
      <c r="I38" s="18" t="s">
        <v>99</v>
      </c>
      <c r="J38" s="17"/>
      <c r="K38" s="21"/>
    </row>
    <row r="39" spans="1:11" ht="47.25" x14ac:dyDescent="0.25">
      <c r="A39" s="15">
        <v>25</v>
      </c>
      <c r="B39" s="18" t="s">
        <v>100</v>
      </c>
      <c r="C39" s="17"/>
      <c r="D39" s="17"/>
      <c r="E39" s="18"/>
      <c r="F39" s="19">
        <v>0</v>
      </c>
      <c r="G39" s="22">
        <v>2240</v>
      </c>
      <c r="H39" s="17">
        <v>1.296</v>
      </c>
      <c r="I39" s="18" t="s">
        <v>101</v>
      </c>
      <c r="J39" s="17"/>
      <c r="K39" s="21"/>
    </row>
    <row r="40" spans="1:11" ht="47.25" x14ac:dyDescent="0.25">
      <c r="A40" s="15">
        <v>26</v>
      </c>
      <c r="B40" s="18" t="s">
        <v>102</v>
      </c>
      <c r="C40" s="17"/>
      <c r="D40" s="17"/>
      <c r="E40" s="18"/>
      <c r="F40" s="19">
        <v>0</v>
      </c>
      <c r="G40" s="22">
        <v>2240</v>
      </c>
      <c r="H40" s="17">
        <v>13.164999999999999</v>
      </c>
      <c r="I40" s="18" t="s">
        <v>103</v>
      </c>
      <c r="J40" s="17"/>
      <c r="K40" s="21"/>
    </row>
    <row r="41" spans="1:11" ht="31.5" x14ac:dyDescent="0.25">
      <c r="A41" s="15">
        <v>27</v>
      </c>
      <c r="B41" s="18" t="s">
        <v>104</v>
      </c>
      <c r="C41" s="17"/>
      <c r="D41" s="17"/>
      <c r="E41" s="18"/>
      <c r="F41" s="19">
        <v>0</v>
      </c>
      <c r="G41" s="22">
        <v>2240</v>
      </c>
      <c r="H41" s="17">
        <v>4.68</v>
      </c>
      <c r="I41" s="18" t="s">
        <v>105</v>
      </c>
      <c r="J41" s="17"/>
      <c r="K41" s="21"/>
    </row>
    <row r="42" spans="1:11" ht="31.5" x14ac:dyDescent="0.25">
      <c r="A42" s="15">
        <v>28</v>
      </c>
      <c r="B42" s="18" t="s">
        <v>106</v>
      </c>
      <c r="C42" s="17"/>
      <c r="D42" s="17"/>
      <c r="E42" s="18"/>
      <c r="F42" s="19">
        <v>0</v>
      </c>
      <c r="G42" s="22">
        <v>2240</v>
      </c>
      <c r="H42" s="17">
        <v>5.0999999999999996</v>
      </c>
      <c r="I42" s="18" t="s">
        <v>107</v>
      </c>
      <c r="J42" s="17"/>
      <c r="K42" s="21"/>
    </row>
    <row r="43" spans="1:11" ht="31.5" x14ac:dyDescent="0.25">
      <c r="A43" s="15">
        <v>29</v>
      </c>
      <c r="B43" s="18" t="s">
        <v>108</v>
      </c>
      <c r="C43" s="17"/>
      <c r="D43" s="17"/>
      <c r="E43" s="18"/>
      <c r="F43" s="19">
        <v>0</v>
      </c>
      <c r="G43" s="22">
        <v>2240</v>
      </c>
      <c r="H43" s="17">
        <v>1.2</v>
      </c>
      <c r="I43" s="18" t="s">
        <v>109</v>
      </c>
      <c r="J43" s="17"/>
      <c r="K43" s="21"/>
    </row>
    <row r="44" spans="1:11" ht="47.25" x14ac:dyDescent="0.25">
      <c r="A44" s="15">
        <v>30</v>
      </c>
      <c r="B44" s="18" t="s">
        <v>110</v>
      </c>
      <c r="C44" s="17"/>
      <c r="D44" s="17"/>
      <c r="E44" s="18"/>
      <c r="F44" s="19">
        <v>0</v>
      </c>
      <c r="G44" s="22">
        <v>2240</v>
      </c>
      <c r="H44" s="17">
        <v>6</v>
      </c>
      <c r="I44" s="18" t="s">
        <v>111</v>
      </c>
      <c r="J44" s="17"/>
      <c r="K44" s="21"/>
    </row>
    <row r="45" spans="1:11" ht="31.5" x14ac:dyDescent="0.25">
      <c r="A45" s="15">
        <v>31</v>
      </c>
      <c r="B45" s="18" t="s">
        <v>112</v>
      </c>
      <c r="C45" s="17"/>
      <c r="D45" s="17"/>
      <c r="E45" s="18"/>
      <c r="F45" s="19">
        <v>0</v>
      </c>
      <c r="G45" s="22">
        <v>2240</v>
      </c>
      <c r="H45" s="17">
        <v>2.7</v>
      </c>
      <c r="I45" s="18" t="s">
        <v>113</v>
      </c>
      <c r="J45" s="17"/>
      <c r="K45" s="21"/>
    </row>
    <row r="46" spans="1:11" ht="47.25" x14ac:dyDescent="0.25">
      <c r="A46" s="15">
        <v>32</v>
      </c>
      <c r="B46" s="18" t="s">
        <v>114</v>
      </c>
      <c r="C46" s="17"/>
      <c r="D46" s="17"/>
      <c r="E46" s="18"/>
      <c r="F46" s="19">
        <v>0</v>
      </c>
      <c r="G46" s="22">
        <v>2240</v>
      </c>
      <c r="H46" s="17">
        <v>1.1000000000000001</v>
      </c>
      <c r="I46" s="18" t="s">
        <v>115</v>
      </c>
      <c r="J46" s="17"/>
      <c r="K46" s="21"/>
    </row>
    <row r="47" spans="1:11" ht="47.25" x14ac:dyDescent="0.25">
      <c r="A47" s="15">
        <v>33</v>
      </c>
      <c r="B47" s="18" t="s">
        <v>116</v>
      </c>
      <c r="C47" s="17"/>
      <c r="D47" s="17"/>
      <c r="E47" s="18"/>
      <c r="F47" s="19">
        <v>0</v>
      </c>
      <c r="G47" s="22">
        <v>2240</v>
      </c>
      <c r="H47" s="17">
        <v>9.1999999999999993</v>
      </c>
      <c r="I47" s="18" t="s">
        <v>117</v>
      </c>
      <c r="J47" s="17"/>
      <c r="K47" s="21"/>
    </row>
    <row r="48" spans="1:11" ht="47.25" x14ac:dyDescent="0.25">
      <c r="A48" s="15">
        <v>34</v>
      </c>
      <c r="B48" s="18" t="s">
        <v>118</v>
      </c>
      <c r="C48" s="17"/>
      <c r="D48" s="17"/>
      <c r="E48" s="18"/>
      <c r="F48" s="19">
        <v>0</v>
      </c>
      <c r="G48" s="22">
        <v>2240</v>
      </c>
      <c r="H48" s="17">
        <v>0.8</v>
      </c>
      <c r="I48" s="18" t="s">
        <v>119</v>
      </c>
      <c r="J48" s="17"/>
      <c r="K48" s="21"/>
    </row>
    <row r="49" spans="1:11" ht="31.5" x14ac:dyDescent="0.25">
      <c r="A49" s="15">
        <v>35</v>
      </c>
      <c r="B49" s="18" t="s">
        <v>120</v>
      </c>
      <c r="C49" s="17"/>
      <c r="D49" s="17"/>
      <c r="E49" s="18"/>
      <c r="F49" s="19">
        <v>0</v>
      </c>
      <c r="G49" s="22">
        <v>2240</v>
      </c>
      <c r="H49" s="17">
        <v>1.9</v>
      </c>
      <c r="I49" s="18" t="s">
        <v>121</v>
      </c>
      <c r="J49" s="17"/>
      <c r="K49" s="21"/>
    </row>
    <row r="50" spans="1:11" ht="47.25" x14ac:dyDescent="0.25">
      <c r="A50" s="15">
        <v>36</v>
      </c>
      <c r="B50" s="18" t="s">
        <v>122</v>
      </c>
      <c r="C50" s="17"/>
      <c r="D50" s="17"/>
      <c r="E50" s="18"/>
      <c r="F50" s="19">
        <v>0</v>
      </c>
      <c r="G50" s="22">
        <v>2240</v>
      </c>
      <c r="H50" s="17">
        <v>20.8</v>
      </c>
      <c r="I50" s="18" t="s">
        <v>123</v>
      </c>
      <c r="J50" s="17"/>
      <c r="K50" s="21"/>
    </row>
    <row r="51" spans="1:11" ht="31.5" x14ac:dyDescent="0.25">
      <c r="A51" s="15">
        <v>37</v>
      </c>
      <c r="B51" s="18" t="s">
        <v>124</v>
      </c>
      <c r="C51" s="17"/>
      <c r="D51" s="17"/>
      <c r="E51" s="18"/>
      <c r="F51" s="19">
        <v>0</v>
      </c>
      <c r="G51" s="22">
        <v>2240</v>
      </c>
      <c r="H51" s="17">
        <v>62</v>
      </c>
      <c r="I51" s="18" t="s">
        <v>125</v>
      </c>
      <c r="J51" s="17"/>
      <c r="K51" s="21"/>
    </row>
    <row r="52" spans="1:11" ht="47.25" x14ac:dyDescent="0.25">
      <c r="A52" s="15">
        <v>38</v>
      </c>
      <c r="B52" s="18" t="s">
        <v>126</v>
      </c>
      <c r="C52" s="17"/>
      <c r="D52" s="17"/>
      <c r="E52" s="18"/>
      <c r="F52" s="19">
        <v>0</v>
      </c>
      <c r="G52" s="22">
        <v>2240</v>
      </c>
      <c r="H52" s="17">
        <v>4.9000000000000004</v>
      </c>
      <c r="I52" s="18" t="s">
        <v>127</v>
      </c>
      <c r="J52" s="17"/>
      <c r="K52" s="21"/>
    </row>
    <row r="53" spans="1:11" ht="15.75" x14ac:dyDescent="0.25">
      <c r="A53" s="15">
        <v>39</v>
      </c>
      <c r="B53" s="18" t="s">
        <v>128</v>
      </c>
      <c r="C53" s="17"/>
      <c r="D53" s="17"/>
      <c r="E53" s="18"/>
      <c r="F53" s="19">
        <v>0</v>
      </c>
      <c r="G53" s="22">
        <v>2240</v>
      </c>
      <c r="H53" s="17">
        <v>69.599999999999994</v>
      </c>
      <c r="I53" s="18" t="s">
        <v>129</v>
      </c>
      <c r="J53" s="17"/>
      <c r="K53" s="21"/>
    </row>
    <row r="54" spans="1:11" ht="31.5" x14ac:dyDescent="0.25">
      <c r="A54" s="15">
        <v>40</v>
      </c>
      <c r="B54" s="18" t="s">
        <v>130</v>
      </c>
      <c r="C54" s="17"/>
      <c r="D54" s="17"/>
      <c r="E54" s="18"/>
      <c r="F54" s="19">
        <v>0</v>
      </c>
      <c r="G54" s="22">
        <v>2240</v>
      </c>
      <c r="H54" s="17">
        <v>1.8</v>
      </c>
      <c r="I54" s="18" t="s">
        <v>131</v>
      </c>
      <c r="J54" s="17"/>
      <c r="K54" s="21"/>
    </row>
    <row r="55" spans="1:11" ht="63" x14ac:dyDescent="0.25">
      <c r="A55" s="15">
        <v>41</v>
      </c>
      <c r="B55" s="18" t="s">
        <v>132</v>
      </c>
      <c r="C55" s="17"/>
      <c r="D55" s="17"/>
      <c r="E55" s="18"/>
      <c r="F55" s="19">
        <v>0</v>
      </c>
      <c r="G55" s="22">
        <v>2240</v>
      </c>
      <c r="H55" s="17">
        <v>2.2000000000000002</v>
      </c>
      <c r="I55" s="18" t="s">
        <v>133</v>
      </c>
      <c r="J55" s="17"/>
      <c r="K55" s="21"/>
    </row>
    <row r="56" spans="1:11" ht="31.5" x14ac:dyDescent="0.25">
      <c r="A56" s="15">
        <v>42</v>
      </c>
      <c r="B56" s="18" t="s">
        <v>134</v>
      </c>
      <c r="C56" s="17"/>
      <c r="D56" s="17"/>
      <c r="E56" s="18"/>
      <c r="F56" s="19">
        <v>0</v>
      </c>
      <c r="G56" s="22">
        <v>2240</v>
      </c>
      <c r="H56" s="17">
        <v>15.3</v>
      </c>
      <c r="I56" s="18" t="s">
        <v>135</v>
      </c>
      <c r="J56" s="17"/>
      <c r="K56" s="21"/>
    </row>
    <row r="57" spans="1:11" ht="47.25" x14ac:dyDescent="0.25">
      <c r="A57" s="15">
        <v>43</v>
      </c>
      <c r="B57" s="18" t="s">
        <v>136</v>
      </c>
      <c r="C57" s="17"/>
      <c r="D57" s="17"/>
      <c r="E57" s="18"/>
      <c r="F57" s="19">
        <v>0</v>
      </c>
      <c r="G57" s="22">
        <v>2240</v>
      </c>
      <c r="H57" s="17">
        <v>13.1</v>
      </c>
      <c r="I57" s="18" t="s">
        <v>137</v>
      </c>
      <c r="J57" s="17"/>
      <c r="K57" s="21"/>
    </row>
    <row r="58" spans="1:11" ht="47.25" x14ac:dyDescent="0.25">
      <c r="A58" s="15">
        <v>44</v>
      </c>
      <c r="B58" s="18" t="s">
        <v>138</v>
      </c>
      <c r="C58" s="17"/>
      <c r="D58" s="17"/>
      <c r="E58" s="18"/>
      <c r="F58" s="19">
        <v>0</v>
      </c>
      <c r="G58" s="22">
        <v>2240</v>
      </c>
      <c r="H58" s="17">
        <v>2</v>
      </c>
      <c r="I58" s="18" t="s">
        <v>139</v>
      </c>
      <c r="J58" s="17"/>
      <c r="K58" s="21"/>
    </row>
    <row r="59" spans="1:11" ht="47.25" x14ac:dyDescent="0.25">
      <c r="A59" s="15">
        <v>45</v>
      </c>
      <c r="B59" s="18" t="s">
        <v>140</v>
      </c>
      <c r="C59" s="17"/>
      <c r="D59" s="17"/>
      <c r="E59" s="18"/>
      <c r="F59" s="19">
        <v>0</v>
      </c>
      <c r="G59" s="22">
        <v>2240</v>
      </c>
      <c r="H59" s="17">
        <v>5.5</v>
      </c>
      <c r="I59" s="18" t="s">
        <v>141</v>
      </c>
      <c r="J59" s="17"/>
      <c r="K59" s="21"/>
    </row>
    <row r="60" spans="1:11" ht="31.5" x14ac:dyDescent="0.25">
      <c r="A60" s="15">
        <v>46</v>
      </c>
      <c r="B60" s="18" t="s">
        <v>142</v>
      </c>
      <c r="C60" s="17"/>
      <c r="D60" s="17"/>
      <c r="E60" s="18"/>
      <c r="F60" s="19">
        <v>0</v>
      </c>
      <c r="G60" s="22">
        <v>2240</v>
      </c>
      <c r="H60" s="17">
        <v>29</v>
      </c>
      <c r="I60" s="18" t="s">
        <v>143</v>
      </c>
      <c r="J60" s="17"/>
      <c r="K60" s="21"/>
    </row>
    <row r="61" spans="1:11" ht="47.25" x14ac:dyDescent="0.25">
      <c r="A61" s="15">
        <v>47</v>
      </c>
      <c r="B61" s="18" t="s">
        <v>88</v>
      </c>
      <c r="C61" s="17"/>
      <c r="D61" s="17"/>
      <c r="E61" s="18"/>
      <c r="F61" s="19">
        <v>0</v>
      </c>
      <c r="G61" s="22">
        <v>2282</v>
      </c>
      <c r="H61" s="17">
        <v>7.15</v>
      </c>
      <c r="I61" s="18" t="s">
        <v>144</v>
      </c>
      <c r="J61" s="17"/>
      <c r="K61" s="21"/>
    </row>
    <row r="62" spans="1:11" ht="78.75" x14ac:dyDescent="0.25">
      <c r="A62" s="15">
        <v>48</v>
      </c>
      <c r="B62" s="18" t="s">
        <v>145</v>
      </c>
      <c r="C62" s="17"/>
      <c r="D62" s="17"/>
      <c r="E62" s="18"/>
      <c r="F62" s="19">
        <v>0</v>
      </c>
      <c r="G62" s="22">
        <v>3132</v>
      </c>
      <c r="H62" s="17">
        <v>6.75</v>
      </c>
      <c r="I62" s="18" t="s">
        <v>146</v>
      </c>
      <c r="J62" s="17"/>
      <c r="K62" s="21"/>
    </row>
    <row r="63" spans="1:11" ht="47.25" x14ac:dyDescent="0.25">
      <c r="A63" s="15">
        <v>49</v>
      </c>
      <c r="B63" s="18" t="s">
        <v>147</v>
      </c>
      <c r="C63" s="17"/>
      <c r="D63" s="17"/>
      <c r="E63" s="18"/>
      <c r="F63" s="19">
        <v>0</v>
      </c>
      <c r="G63" s="22">
        <v>3132</v>
      </c>
      <c r="H63" s="17">
        <v>8.91</v>
      </c>
      <c r="I63" s="18" t="s">
        <v>148</v>
      </c>
      <c r="J63" s="17"/>
      <c r="K63" s="21"/>
    </row>
    <row r="64" spans="1:11" ht="31.5" x14ac:dyDescent="0.25">
      <c r="A64" s="15">
        <v>50</v>
      </c>
      <c r="B64" s="18" t="s">
        <v>149</v>
      </c>
      <c r="C64" s="17"/>
      <c r="D64" s="17"/>
      <c r="E64" s="18"/>
      <c r="F64" s="19">
        <v>0</v>
      </c>
      <c r="G64" s="22">
        <v>3110</v>
      </c>
      <c r="H64" s="17">
        <v>120</v>
      </c>
      <c r="I64" s="18" t="s">
        <v>150</v>
      </c>
      <c r="J64" s="17"/>
      <c r="K64" s="21"/>
    </row>
    <row r="65" spans="1:11" ht="15.75" x14ac:dyDescent="0.25">
      <c r="A65" s="15">
        <v>51</v>
      </c>
      <c r="B65" s="18" t="s">
        <v>151</v>
      </c>
      <c r="C65" s="17"/>
      <c r="D65" s="17"/>
      <c r="E65" s="18"/>
      <c r="F65" s="19"/>
      <c r="G65" s="22">
        <v>3110</v>
      </c>
      <c r="H65" s="17">
        <v>418.5</v>
      </c>
      <c r="I65" s="18" t="s">
        <v>152</v>
      </c>
      <c r="J65" s="17"/>
      <c r="K65" s="21"/>
    </row>
    <row r="66" spans="1:11" ht="31.5" x14ac:dyDescent="0.25">
      <c r="A66" s="15">
        <v>52</v>
      </c>
      <c r="B66" s="18" t="s">
        <v>67</v>
      </c>
      <c r="C66" s="17"/>
      <c r="D66" s="17"/>
      <c r="E66" s="18"/>
      <c r="F66" s="19">
        <v>0</v>
      </c>
      <c r="G66" s="22">
        <v>3110</v>
      </c>
      <c r="H66" s="17">
        <v>184.4</v>
      </c>
      <c r="I66" s="18" t="s">
        <v>153</v>
      </c>
      <c r="J66" s="17"/>
      <c r="K66" s="21"/>
    </row>
    <row r="67" spans="1:11" ht="15.75" x14ac:dyDescent="0.25">
      <c r="A67" s="15">
        <v>53</v>
      </c>
      <c r="B67" s="18" t="s">
        <v>65</v>
      </c>
      <c r="C67" s="17"/>
      <c r="D67" s="17"/>
      <c r="E67" s="18"/>
      <c r="F67" s="19">
        <v>0</v>
      </c>
      <c r="G67" s="22">
        <v>3110</v>
      </c>
      <c r="H67" s="17">
        <v>14.7</v>
      </c>
      <c r="I67" s="18" t="s">
        <v>154</v>
      </c>
      <c r="J67" s="17"/>
      <c r="K67" s="21"/>
    </row>
    <row r="68" spans="1:11" ht="15.75" x14ac:dyDescent="0.25">
      <c r="A68" s="15"/>
      <c r="B68" s="46" t="s">
        <v>19</v>
      </c>
      <c r="C68" s="28">
        <f>SUM(C7:C16)</f>
        <v>2682.482</v>
      </c>
      <c r="D68" s="28">
        <f>SUM(D7:D16)</f>
        <v>467.36614000000003</v>
      </c>
      <c r="E68" s="29"/>
      <c r="F68" s="30">
        <f>SUM(C68,D68)</f>
        <v>3149.8481400000001</v>
      </c>
      <c r="G68" s="31"/>
      <c r="H68" s="28">
        <f>SUM(H15:H67)</f>
        <v>2516.4547699999998</v>
      </c>
      <c r="I68" s="29"/>
      <c r="J68" s="28">
        <f>SUM(J7:J16)</f>
        <v>467.36799999999999</v>
      </c>
      <c r="K68" s="32">
        <v>166.03</v>
      </c>
    </row>
    <row r="69" spans="1:11" ht="15.75" x14ac:dyDescent="0.25">
      <c r="B69" s="47" t="s">
        <v>155</v>
      </c>
      <c r="F69" s="34"/>
      <c r="G69" s="35" t="s">
        <v>156</v>
      </c>
      <c r="H69" s="36"/>
    </row>
    <row r="70" spans="1:11" x14ac:dyDescent="0.25">
      <c r="B70" s="47"/>
      <c r="F70" s="37" t="s">
        <v>22</v>
      </c>
      <c r="G70" s="38"/>
      <c r="H70" s="38"/>
    </row>
    <row r="71" spans="1:11" ht="15.75" x14ac:dyDescent="0.25">
      <c r="B71" s="48" t="s">
        <v>157</v>
      </c>
      <c r="F71" s="34"/>
      <c r="G71" s="35" t="s">
        <v>158</v>
      </c>
      <c r="H71" s="36"/>
    </row>
    <row r="72" spans="1:11" x14ac:dyDescent="0.25">
      <c r="F72" s="37" t="s">
        <v>22</v>
      </c>
      <c r="G72" s="38"/>
      <c r="H72" s="38"/>
    </row>
    <row r="73" spans="1:11" x14ac:dyDescent="0.25">
      <c r="B73" s="49" t="s">
        <v>159</v>
      </c>
      <c r="C73" s="44"/>
    </row>
  </sheetData>
  <mergeCells count="12">
    <mergeCell ref="G69:H69"/>
    <mergeCell ref="G71:H71"/>
    <mergeCell ref="B73:C73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КМПБ№2</vt:lpstr>
      <vt:lpstr>КМПБ№3</vt:lpstr>
      <vt:lpstr>КМПБ№5</vt:lpstr>
      <vt:lpstr>КМПБ№6</vt:lpstr>
      <vt:lpstr>КМПБ№2!Область_печати</vt:lpstr>
      <vt:lpstr>КМПБ№3!Область_печати</vt:lpstr>
      <vt:lpstr>КМПБ№5!Область_печати</vt:lpstr>
      <vt:lpstr>КМПБ№6!Область_печати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2020-10-13T07:08:27Z</dcterms:modified>
</cp:coreProperties>
</file>