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00.10.14\Public\Степанюк В.А\Благодійні внески_сайт\2020\1 квартал\Спеціалізована стаціонарна мед.доп.населен\"/>
    </mc:Choice>
  </mc:AlternateContent>
  <bookViews>
    <workbookView xWindow="0" yWindow="450" windowWidth="28800" windowHeight="12435" activeTab="8"/>
  </bookViews>
  <sheets>
    <sheet name="КМПЛ3" sheetId="212" r:id="rId1"/>
    <sheet name="КМТЛ1" sheetId="213" r:id="rId2"/>
    <sheet name="перенальний" sheetId="215" r:id="rId3"/>
    <sheet name="КМКОЛ" sheetId="217" r:id="rId4"/>
    <sheet name="Рад.зах" sheetId="219" r:id="rId5"/>
    <sheet name="КМКГВВ" sheetId="221" r:id="rId6"/>
    <sheet name="Центр мікрохірургії ока" sheetId="223" r:id="rId7"/>
    <sheet name="Центр спортивної медицини" sheetId="225" r:id="rId8"/>
    <sheet name="академія здоров" sheetId="227" r:id="rId9"/>
  </sheets>
  <definedNames>
    <definedName name="_xlnm.Print_Area" localSheetId="8">'академія здоров'!$A$1:$K$58</definedName>
    <definedName name="_xlnm.Print_Area" localSheetId="5">КМКГВВ!$A$1:$K$58</definedName>
    <definedName name="_xlnm.Print_Area" localSheetId="0">КМПЛ3!$A$1:$K$58</definedName>
    <definedName name="_xlnm.Print_Area" localSheetId="1">КМТЛ1!$A$1:$K$58</definedName>
    <definedName name="_xlnm.Print_Area" localSheetId="2">перенальний!$A$1:$K$31</definedName>
    <definedName name="_xlnm.Print_Area" localSheetId="4">Рад.зах!$A$1:$K$58</definedName>
    <definedName name="_xlnm.Print_Area" localSheetId="6">'Центр мікрохірургії ока'!$A$1:$K$58</definedName>
    <definedName name="_xlnm.Print_Area" localSheetId="7">'Центр спортивної медицини'!$A$1:$K$58</definedName>
  </definedNames>
  <calcPr calcId="162913"/>
</workbook>
</file>

<file path=xl/calcChain.xml><?xml version="1.0" encoding="utf-8"?>
<calcChain xmlns="http://schemas.openxmlformats.org/spreadsheetml/2006/main">
  <c r="K50" i="227" l="1"/>
  <c r="J50" i="227"/>
  <c r="H50" i="227"/>
  <c r="D50" i="227"/>
  <c r="F50" i="227" s="1"/>
  <c r="C50" i="227"/>
  <c r="F49" i="227"/>
  <c r="F48" i="227"/>
  <c r="F47" i="227"/>
  <c r="F46" i="227"/>
  <c r="F45" i="227"/>
  <c r="F44" i="227"/>
  <c r="F43" i="227"/>
  <c r="F42" i="227"/>
  <c r="F41" i="227"/>
  <c r="F40" i="227"/>
  <c r="F39" i="227"/>
  <c r="F38" i="227"/>
  <c r="F37" i="227"/>
  <c r="F36" i="227"/>
  <c r="F35" i="227"/>
  <c r="F34" i="227"/>
  <c r="F33" i="227"/>
  <c r="F32" i="227"/>
  <c r="F31" i="227"/>
  <c r="F30" i="227"/>
  <c r="F29" i="227"/>
  <c r="F28" i="227"/>
  <c r="F27" i="227"/>
  <c r="F26" i="227"/>
  <c r="F25" i="227"/>
  <c r="F24" i="227"/>
  <c r="F23" i="227"/>
  <c r="F22" i="227"/>
  <c r="F21" i="227"/>
  <c r="F20" i="227"/>
  <c r="F19" i="227"/>
  <c r="F18" i="227"/>
  <c r="F17" i="227"/>
  <c r="F16" i="227"/>
  <c r="F15" i="227"/>
  <c r="F14" i="227"/>
  <c r="F13" i="227"/>
  <c r="F12" i="227"/>
  <c r="F11" i="227"/>
  <c r="F10" i="227"/>
  <c r="F9" i="227"/>
  <c r="F8" i="227"/>
  <c r="F7" i="227"/>
  <c r="J50" i="225"/>
  <c r="H50" i="225"/>
  <c r="K50" i="225" s="1"/>
  <c r="D50" i="225"/>
  <c r="F50" i="225" s="1"/>
  <c r="C50" i="225"/>
  <c r="F49" i="225"/>
  <c r="F48" i="225"/>
  <c r="F47" i="225"/>
  <c r="F46" i="225"/>
  <c r="F45" i="225"/>
  <c r="F44" i="225"/>
  <c r="F43" i="225"/>
  <c r="F42" i="225"/>
  <c r="F41" i="225"/>
  <c r="F40" i="225"/>
  <c r="F39" i="225"/>
  <c r="F38" i="225"/>
  <c r="F37" i="225"/>
  <c r="F36" i="225"/>
  <c r="F35" i="225"/>
  <c r="F34" i="225"/>
  <c r="F33" i="225"/>
  <c r="F32" i="225"/>
  <c r="F31" i="225"/>
  <c r="F30" i="225"/>
  <c r="F29" i="225"/>
  <c r="F28" i="225"/>
  <c r="F27" i="225"/>
  <c r="F26" i="225"/>
  <c r="F25" i="225"/>
  <c r="F24" i="225"/>
  <c r="F23" i="225"/>
  <c r="F22" i="225"/>
  <c r="F21" i="225"/>
  <c r="F20" i="225"/>
  <c r="F19" i="225"/>
  <c r="F18" i="225"/>
  <c r="F17" i="225"/>
  <c r="F16" i="225"/>
  <c r="F15" i="225"/>
  <c r="F14" i="225"/>
  <c r="F13" i="225"/>
  <c r="F12" i="225"/>
  <c r="F11" i="225"/>
  <c r="F10" i="225"/>
  <c r="F9" i="225"/>
  <c r="F8" i="225"/>
  <c r="F7" i="225"/>
  <c r="K50" i="223"/>
  <c r="J50" i="223"/>
  <c r="H50" i="223"/>
  <c r="F50" i="223"/>
  <c r="D50" i="223"/>
  <c r="C50" i="223"/>
  <c r="F49" i="223"/>
  <c r="F48" i="223"/>
  <c r="F47" i="223"/>
  <c r="F46" i="223"/>
  <c r="F45" i="223"/>
  <c r="F44" i="223"/>
  <c r="F43" i="223"/>
  <c r="F42" i="223"/>
  <c r="F41" i="223"/>
  <c r="F40" i="223"/>
  <c r="F39" i="223"/>
  <c r="F38" i="223"/>
  <c r="F37" i="223"/>
  <c r="F36" i="223"/>
  <c r="F35" i="223"/>
  <c r="F34" i="223"/>
  <c r="F33" i="223"/>
  <c r="F32" i="223"/>
  <c r="F31" i="223"/>
  <c r="F30" i="223"/>
  <c r="F29" i="223"/>
  <c r="F28" i="223"/>
  <c r="F27" i="223"/>
  <c r="F26" i="223"/>
  <c r="F25" i="223"/>
  <c r="F24" i="223"/>
  <c r="F23" i="223"/>
  <c r="F22" i="223"/>
  <c r="F21" i="223"/>
  <c r="F20" i="223"/>
  <c r="F19" i="223"/>
  <c r="F18" i="223"/>
  <c r="F17" i="223"/>
  <c r="F16" i="223"/>
  <c r="F15" i="223"/>
  <c r="F14" i="223"/>
  <c r="F13" i="223"/>
  <c r="F12" i="223"/>
  <c r="F11" i="223"/>
  <c r="F10" i="223"/>
  <c r="F9" i="223"/>
  <c r="F8" i="223"/>
  <c r="F7" i="223"/>
  <c r="J50" i="221"/>
  <c r="H50" i="221"/>
  <c r="F50" i="221"/>
  <c r="D50" i="221"/>
  <c r="C50" i="221"/>
  <c r="F49" i="221"/>
  <c r="F48" i="221"/>
  <c r="F47" i="221"/>
  <c r="F46" i="221"/>
  <c r="F45" i="221"/>
  <c r="F44" i="221"/>
  <c r="F43" i="221"/>
  <c r="F42" i="221"/>
  <c r="F41" i="221"/>
  <c r="F40" i="221"/>
  <c r="F39" i="221"/>
  <c r="F38" i="221"/>
  <c r="F37" i="221"/>
  <c r="F36" i="221"/>
  <c r="F35" i="221"/>
  <c r="F34" i="221"/>
  <c r="F33" i="221"/>
  <c r="F32" i="221"/>
  <c r="F31" i="221"/>
  <c r="F30" i="221"/>
  <c r="F29" i="221"/>
  <c r="F28" i="221"/>
  <c r="F27" i="221"/>
  <c r="F26" i="221"/>
  <c r="F25" i="221"/>
  <c r="F24" i="221"/>
  <c r="F23" i="221"/>
  <c r="F22" i="221"/>
  <c r="F21" i="221"/>
  <c r="F20" i="221"/>
  <c r="F19" i="221"/>
  <c r="F18" i="221"/>
  <c r="F17" i="221"/>
  <c r="F16" i="221"/>
  <c r="F15" i="221"/>
  <c r="F14" i="221"/>
  <c r="F13" i="221"/>
  <c r="F12" i="221"/>
  <c r="K11" i="221"/>
  <c r="F11" i="221"/>
  <c r="F10" i="221"/>
  <c r="K10" i="221" s="1"/>
  <c r="K9" i="221"/>
  <c r="F9" i="221"/>
  <c r="F8" i="221"/>
  <c r="K8" i="221" s="1"/>
  <c r="K7" i="221"/>
  <c r="F7" i="221"/>
  <c r="K50" i="219"/>
  <c r="H50" i="219"/>
  <c r="D50" i="219"/>
  <c r="C50" i="219"/>
  <c r="F50" i="219" s="1"/>
  <c r="F49" i="219"/>
  <c r="F48" i="219"/>
  <c r="F47" i="219"/>
  <c r="F46" i="219"/>
  <c r="F45" i="219"/>
  <c r="F44" i="219"/>
  <c r="F43" i="219"/>
  <c r="F42" i="219"/>
  <c r="F41" i="219"/>
  <c r="F40" i="219"/>
  <c r="F39" i="219"/>
  <c r="F38" i="219"/>
  <c r="F37" i="219"/>
  <c r="F36" i="219"/>
  <c r="F35" i="219"/>
  <c r="F34" i="219"/>
  <c r="F33" i="219"/>
  <c r="F32" i="219"/>
  <c r="F31" i="219"/>
  <c r="F30" i="219"/>
  <c r="F29" i="219"/>
  <c r="F28" i="219"/>
  <c r="F27" i="219"/>
  <c r="F26" i="219"/>
  <c r="F25" i="219"/>
  <c r="F24" i="219"/>
  <c r="F23" i="219"/>
  <c r="F22" i="219"/>
  <c r="F21" i="219"/>
  <c r="F20" i="219"/>
  <c r="F19" i="219"/>
  <c r="F18" i="219"/>
  <c r="F17" i="219"/>
  <c r="F16" i="219"/>
  <c r="F15" i="219"/>
  <c r="F14" i="219"/>
  <c r="F13" i="219"/>
  <c r="F12" i="219"/>
  <c r="F11" i="219"/>
  <c r="F10" i="219"/>
  <c r="F9" i="219"/>
  <c r="J8" i="219"/>
  <c r="I8" i="219"/>
  <c r="F8" i="219"/>
  <c r="J7" i="219"/>
  <c r="J50" i="219" s="1"/>
  <c r="I7" i="219"/>
  <c r="F7" i="219"/>
  <c r="H28" i="217"/>
  <c r="K28" i="217" s="1"/>
  <c r="D28" i="217"/>
  <c r="C28" i="217"/>
  <c r="F24" i="217"/>
  <c r="J24" i="217" s="1"/>
  <c r="F23" i="217"/>
  <c r="J23" i="217" s="1"/>
  <c r="F22" i="217"/>
  <c r="J22" i="217" s="1"/>
  <c r="J21" i="217"/>
  <c r="F21" i="217"/>
  <c r="F20" i="217"/>
  <c r="J20" i="217" s="1"/>
  <c r="F19" i="217"/>
  <c r="J19" i="217" s="1"/>
  <c r="F18" i="217"/>
  <c r="F17" i="217"/>
  <c r="F28" i="217" s="1"/>
  <c r="J16" i="217"/>
  <c r="F16" i="217"/>
  <c r="F7" i="217"/>
  <c r="J23" i="215"/>
  <c r="C23" i="215"/>
  <c r="F22" i="215"/>
  <c r="F21" i="215"/>
  <c r="H20" i="215"/>
  <c r="F20" i="215"/>
  <c r="H19" i="215"/>
  <c r="F19" i="215"/>
  <c r="H18" i="215"/>
  <c r="F18" i="215"/>
  <c r="H17" i="215"/>
  <c r="F17" i="215"/>
  <c r="H16" i="215"/>
  <c r="H23" i="215" s="1"/>
  <c r="K23" i="215" s="1"/>
  <c r="F16" i="215"/>
  <c r="F15" i="215"/>
  <c r="F14" i="215"/>
  <c r="F13" i="215"/>
  <c r="D12" i="215"/>
  <c r="F12" i="215" s="1"/>
  <c r="F11" i="215"/>
  <c r="F10" i="215"/>
  <c r="D10" i="215"/>
  <c r="D9" i="215"/>
  <c r="F9" i="215" s="1"/>
  <c r="F8" i="215"/>
  <c r="D8" i="215"/>
  <c r="D7" i="215"/>
  <c r="D23" i="215" s="1"/>
  <c r="F23" i="215" s="1"/>
  <c r="J50" i="213"/>
  <c r="H50" i="213"/>
  <c r="K50" i="213" s="1"/>
  <c r="D50" i="213"/>
  <c r="F50" i="213" s="1"/>
  <c r="C50" i="213"/>
  <c r="F49" i="213"/>
  <c r="F48" i="213"/>
  <c r="F47" i="213"/>
  <c r="F46" i="213"/>
  <c r="F45" i="213"/>
  <c r="F44" i="213"/>
  <c r="F43" i="213"/>
  <c r="F42" i="213"/>
  <c r="F41" i="213"/>
  <c r="F40" i="213"/>
  <c r="F39" i="213"/>
  <c r="F38" i="213"/>
  <c r="F37" i="213"/>
  <c r="F36" i="213"/>
  <c r="F35" i="213"/>
  <c r="F34" i="213"/>
  <c r="F33" i="213"/>
  <c r="F32" i="213"/>
  <c r="F31" i="213"/>
  <c r="F30" i="213"/>
  <c r="F29" i="213"/>
  <c r="F28" i="213"/>
  <c r="F27" i="213"/>
  <c r="F26" i="213"/>
  <c r="F25" i="213"/>
  <c r="F24" i="213"/>
  <c r="F23" i="213"/>
  <c r="F22" i="213"/>
  <c r="F21" i="213"/>
  <c r="F20" i="213"/>
  <c r="F19" i="213"/>
  <c r="F18" i="213"/>
  <c r="F17" i="213"/>
  <c r="F16" i="213"/>
  <c r="F15" i="213"/>
  <c r="F14" i="213"/>
  <c r="F13" i="213"/>
  <c r="F12" i="213"/>
  <c r="F11" i="213"/>
  <c r="F9" i="213"/>
  <c r="J7" i="213"/>
  <c r="D7" i="213"/>
  <c r="F7" i="213" s="1"/>
  <c r="K50" i="212"/>
  <c r="J50" i="212"/>
  <c r="H50" i="212"/>
  <c r="D50" i="212"/>
  <c r="F50" i="212" s="1"/>
  <c r="C50" i="212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7" i="212"/>
  <c r="K50" i="221" l="1"/>
  <c r="J17" i="217"/>
  <c r="J28" i="217" s="1"/>
  <c r="F7" i="215"/>
</calcChain>
</file>

<file path=xl/sharedStrings.xml><?xml version="1.0" encoding="utf-8"?>
<sst xmlns="http://schemas.openxmlformats.org/spreadsheetml/2006/main" count="328" uniqueCount="137">
  <si>
    <t xml:space="preserve">          Додаток до листа</t>
  </si>
  <si>
    <t xml:space="preserve">         від ________ 2020 № ______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</si>
  <si>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</t>
    </r>
    <r>
      <rPr>
        <b/>
        <i/>
        <u/>
        <sz val="14"/>
        <color indexed="8"/>
        <rFont val="Times New Roman"/>
        <family val="1"/>
        <charset val="204"/>
      </rPr>
      <t xml:space="preserve">КНП "Київська міська психоневрологічна лікарня №3"   за 1 квартал 2020 року 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</si>
  <si>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</si>
  <si>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</si>
  <si>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</si>
  <si>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</si>
  <si>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</si>
  <si>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</si>
  <si>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</si>
  <si>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</si>
  <si>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</si>
  <si>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</si>
  <si>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</si>
  <si>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</si>
  <si>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</si>
  <si>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</si>
  <si>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ВСЬОГО по закладу</t>
  </si>
  <si>
    <t>Керівник установи</t>
  </si>
  <si>
    <t>І.В.Врублевська</t>
  </si>
  <si>
    <t>(підпис)           (ініціали і прізвище) </t>
  </si>
  <si>
    <t>Головний бухгалтер</t>
  </si>
  <si>
    <t>О.Г.Ященко</t>
  </si>
  <si>
    <t xml:space="preserve">          Додаток №1  до листа</t>
  </si>
  <si>
    <t xml:space="preserve">         від 26.06. 2020 № 061-6622 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</si>
  <si>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__Комунальне некомерційне підприємство  "Київська міська туберкульозна лікарня №1 з диспансерним відділенням" виконавчого органу Київської міської ради (Київської міської державної адміністрації)_за 2 квартал 2020 року (за період з 01 квітня 2020 рю по 31 червня 2020 р.)</t>
  </si>
  <si>
    <t>Благодійна організація "Фонд Олени Пінчук"</t>
  </si>
  <si>
    <t>м'який інвентар</t>
  </si>
  <si>
    <t xml:space="preserve">Благодійний фонд                    "100 відсотів життя. Київський регіон" </t>
  </si>
  <si>
    <t>канцтовари</t>
  </si>
  <si>
    <t>КНП "ОКЛ м. Києва" згідно наказу ДОЗ №495 від 30.04.2020 р.</t>
  </si>
  <si>
    <t>витратні матеріали (тест-експрес на коронавірус)</t>
  </si>
  <si>
    <t>Згідно наказу ДОЗ №418 від 14.04.2020 р. постачальнику Базі спеціального медичного постачання м. Києва наданих від  ДУ «Центр громадського здоров’я Міністерства охорони здоров’я України» отриманих від  БФ "Фонд Ріната Ахментова"</t>
  </si>
  <si>
    <t>витратні матеріали (тести  на коронавірус)</t>
  </si>
  <si>
    <t>витратні матеріали (тести на коронавірус)</t>
  </si>
  <si>
    <t>КНП "ФТИЗІТРІЯ" згідно наказу ДОЗ №420 від 14.04.2020 р. в рамках реалізації програми  Надзвичайного плану президента США по боротьбі з ВІЛ (закуплених за кошти PEPFAR)</t>
  </si>
  <si>
    <t>витратні матеріали (тест для діагностики ВІЛ-інфекції)</t>
  </si>
  <si>
    <t>В.о. директора</t>
  </si>
  <si>
    <t>С.Г. Павленко</t>
  </si>
  <si>
    <t>В.М. Колесник</t>
  </si>
  <si>
    <t xml:space="preserve">             від ________ 2018 № ______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</si>
  <si>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</si>
  <si>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медикаменти</t>
  </si>
  <si>
    <t xml:space="preserve">         від 01.04.2019 №061-3533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</si>
  <si>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Київського міського центру репродуктивної та перинатальної медицини за I квартал 2020 року </t>
  </si>
  <si>
    <t>Фонд сприяння народжуваності в Україні (ПП "Медіта")</t>
  </si>
  <si>
    <t>медикаменти,вироби мед.призначення</t>
  </si>
  <si>
    <t>КНП "КМЦК"</t>
  </si>
  <si>
    <t>компоненти і препарати крові</t>
  </si>
  <si>
    <t>ТОВ "Фамед Україна"</t>
  </si>
  <si>
    <t>монітор фетальний L87TFT displayF</t>
  </si>
  <si>
    <t>ТОВ"Хіп Україна"</t>
  </si>
  <si>
    <t>М'які меблі (диван)</t>
  </si>
  <si>
    <t>БО"БФ"ФСІ"З КРАЇНИ В УКРАЇНУ"</t>
  </si>
  <si>
    <t>монітор пацієнта М9500</t>
  </si>
  <si>
    <t>ДП "Укрвакцина" (МОЗ)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</si>
  <si>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</si>
  <si>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наркотичні засоби</t>
  </si>
  <si>
    <t>вироби мед.призначення</t>
  </si>
  <si>
    <t>маска медична</t>
  </si>
  <si>
    <t>шовний матеріал</t>
  </si>
  <si>
    <t>Директор</t>
  </si>
  <si>
    <t>В.В.Камінський</t>
  </si>
  <si>
    <t>Л.В. Іванець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</si>
  <si>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"Київський міський клінічний онкологічний центр" за 1 квартал 2020 року </t>
  </si>
  <si>
    <t>Фізичні особи</t>
  </si>
  <si>
    <t>ТОВ Алсі ЛТД</t>
  </si>
  <si>
    <t>БФ Таблеточки</t>
  </si>
  <si>
    <t>Укргазбанк</t>
  </si>
  <si>
    <t>касове обслуговування</t>
  </si>
  <si>
    <t>ТОВ Димлен</t>
  </si>
  <si>
    <t>морозильна камера</t>
  </si>
  <si>
    <t>ТОВ МЦФЕР Україна</t>
  </si>
  <si>
    <t>підписка</t>
  </si>
  <si>
    <t>ТОВ Катран</t>
  </si>
  <si>
    <t>меблі</t>
  </si>
  <si>
    <t>ФОП Харченко</t>
  </si>
  <si>
    <t>ТОВ Екомед</t>
  </si>
  <si>
    <t xml:space="preserve">медикаменти </t>
  </si>
  <si>
    <t>ТОВ фірма Технокомплекс</t>
  </si>
  <si>
    <t>одяг протиепідемічний</t>
  </si>
  <si>
    <t>Фоп Вишняк</t>
  </si>
  <si>
    <t>БФ Відродження</t>
  </si>
  <si>
    <t>ТОВ Юрія Фарм</t>
  </si>
  <si>
    <t xml:space="preserve"> медикаменти</t>
  </si>
  <si>
    <t>БФ Педіатри проти раку.</t>
  </si>
  <si>
    <t>ТОВ Гледфарм</t>
  </si>
  <si>
    <t>термометри</t>
  </si>
  <si>
    <t>БО"БФ "СВОЇ"</t>
  </si>
  <si>
    <t>госп. товари</t>
  </si>
  <si>
    <t>Клюсов О.М.</t>
  </si>
  <si>
    <t xml:space="preserve">                                                                                                                                                                                       (підпис)           (ініціали і прізвище) </t>
  </si>
  <si>
    <t>Мамонова Т.Й.</t>
  </si>
  <si>
    <r>
      <rPr>
        <sz val="10"/>
        <rFont val="Times New Roman"/>
        <family val="1"/>
        <charset val="204"/>
      </rPr>
      <t xml:space="preserve">         Від 26.06. 2020 № </t>
    </r>
    <r>
      <rPr>
        <u/>
        <sz val="10"/>
        <rFont val="Times New Roman"/>
        <family val="1"/>
        <charset val="204"/>
      </rPr>
      <t>_061-6622</t>
    </r>
  </si>
  <si>
    <t xml:space="preserve">                                                                                                  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КНП “Київський міський центр радіаційного захисту населення від наслідків Чорнобильської катастрофи  за  І квартал 2020року </t>
  </si>
  <si>
    <r>
      <rPr>
        <sz val="8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</si>
  <si>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</si>
  <si>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</si>
  <si>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</si>
  <si>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</si>
  <si>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КМКЛ №2</t>
  </si>
  <si>
    <t>фізична особа  Луцюк О.П.</t>
  </si>
  <si>
    <t xml:space="preserve">мережеве обладнання </t>
  </si>
  <si>
    <t xml:space="preserve">В.о.директора </t>
  </si>
  <si>
    <t>Олофінська Н.М.</t>
  </si>
  <si>
    <t>Дерій А.Ю.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</si>
  <si>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"Київський міський клінічний госпіталь ветеранів війни"  за  1 квартал 2020 року </t>
  </si>
  <si>
    <t>ТОВ"Ранбаксі Фар.Укр"</t>
  </si>
  <si>
    <t>ТОВ"Юрія Фарм"</t>
  </si>
  <si>
    <t>ПП"Лабор-діагностика"</t>
  </si>
  <si>
    <t>мед.інвентар</t>
  </si>
  <si>
    <t>АТ"Київмедпрепарат"</t>
  </si>
  <si>
    <t>АТ"Галичфарм"</t>
  </si>
  <si>
    <t>Віктор ОЛІЙНИК</t>
  </si>
  <si>
    <t>Ірина ОСИПЕНКО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</si>
  <si>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Київська міська клінічна офтальмологічна лікарня "Центр мікрохірургії ока" за І квартал 2020 року </t>
  </si>
  <si>
    <t>господарські товари</t>
  </si>
  <si>
    <t>Інститут проблем реєстрації інформації НАН України</t>
  </si>
  <si>
    <t>Прогрес, ДП, НВК</t>
  </si>
  <si>
    <t>Заступник головного лікаря з питань експертизи якості меддопомоги</t>
  </si>
  <si>
    <t>Корнілов Л.В.</t>
  </si>
  <si>
    <t>Ляшенко К.І.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</si>
  <si>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"Центр спортивної медицини міста Києва" за 1 квартал 2020 року </t>
  </si>
  <si>
    <t>Благодійні внески від фізичних осіб</t>
  </si>
  <si>
    <t>Матеріали та комплектуючі для комплектування інтернет мережі для роботи з НСЗУ</t>
  </si>
  <si>
    <t>Емульсія захисна</t>
  </si>
  <si>
    <t>Оплата послуг з лабораторних досліджень,оплата комісії банку з обслуговуванню заробітних карт.рахунків,аудит фінансової звітності за 2019 р.,послуги оцінки технічного стану медичного обладнання,технічне обслуговування дизель-генератора,випробовування та перевірка електричного обладнання,послуги з діагностики комплексу рентгенівського РДК-ВСМ.</t>
  </si>
  <si>
    <t>Освітні послуги:Участь в семінарі"Головбух вторинної ланки медицини: фінансування та облік", навчання з правил охорони праці та техніки безпеки,робота керівника медсестринського персоналу:зміни в законодавстві,інформаційно-консультативні послуги з реформи спец.медичної допомоги.</t>
  </si>
  <si>
    <t>Шафи-комунікатори з налаштування інтернет мережі для роботи з НСЗУ.</t>
  </si>
  <si>
    <t xml:space="preserve"> </t>
  </si>
  <si>
    <t>В.В.Манжалій</t>
  </si>
  <si>
    <t>К.В.Москаленко</t>
  </si>
  <si>
    <t xml:space="preserve">         від _26.06. 2020 № 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</si>
  <si>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"Академія здоров'я людини" за І квартал  2020 року </t>
  </si>
  <si>
    <t>Заступник директора з економічних питань</t>
  </si>
  <si>
    <t>Сова І.К.</t>
  </si>
  <si>
    <t>Затуливітер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</si>
</sst>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2" fontId="16" fillId="2" borderId="2" xfId="0" applyNumberFormat="1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5" fillId="0" borderId="2" xfId="0" applyFont="1" applyFill="1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/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6" fillId="3" borderId="2" xfId="0" applyFont="1" applyFill="1" applyBorder="1"/>
    <xf numFmtId="4" fontId="18" fillId="3" borderId="2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wrapText="1"/>
    </xf>
    <xf numFmtId="2" fontId="16" fillId="3" borderId="2" xfId="0" applyNumberFormat="1" applyFont="1" applyFill="1" applyBorder="1" applyAlignment="1">
      <alignment horizontal="center"/>
    </xf>
    <xf numFmtId="0" fontId="17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9" fillId="0" borderId="0" xfId="0" applyFont="1"/>
    <xf numFmtId="0" fontId="8" fillId="0" borderId="1" xfId="8" applyFont="1" applyBorder="1" applyAlignment="1">
      <alignment horizontal="center"/>
    </xf>
    <xf numFmtId="0" fontId="20" fillId="0" borderId="1" xfId="8" applyFont="1" applyBorder="1" applyAlignment="1">
      <alignment horizontal="center"/>
    </xf>
    <xf numFmtId="0" fontId="0" fillId="0" borderId="1" xfId="0" applyBorder="1" applyAlignment="1"/>
    <xf numFmtId="0" fontId="21" fillId="0" borderId="0" xfId="8" applyFont="1" applyAlignment="1">
      <alignment horizontal="centerContinuous" vertical="top"/>
    </xf>
    <xf numFmtId="0" fontId="21" fillId="0" borderId="0" xfId="8" applyFont="1" applyBorder="1" applyAlignment="1">
      <alignment horizontal="centerContinuous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2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2" fontId="16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22" fillId="0" borderId="2" xfId="0" applyFont="1" applyBorder="1"/>
    <xf numFmtId="0" fontId="15" fillId="0" borderId="3" xfId="0" applyFont="1" applyFill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2" fontId="13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0" fontId="16" fillId="0" borderId="2" xfId="0" applyFont="1" applyBorder="1"/>
    <xf numFmtId="2" fontId="15" fillId="0" borderId="2" xfId="0" applyNumberFormat="1" applyFont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21" fillId="0" borderId="0" xfId="8" applyFont="1" applyAlignment="1">
      <alignment horizontal="left" vertical="top"/>
    </xf>
    <xf numFmtId="2" fontId="21" fillId="0" borderId="0" xfId="8" applyNumberFormat="1" applyFont="1" applyAlignment="1">
      <alignment horizontal="left" vertical="top"/>
    </xf>
    <xf numFmtId="0" fontId="1" fillId="0" borderId="0" xfId="4"/>
    <xf numFmtId="0" fontId="6" fillId="0" borderId="0" xfId="4" applyFont="1" applyAlignment="1">
      <alignment vertical="top"/>
    </xf>
    <xf numFmtId="0" fontId="6" fillId="0" borderId="0" xfId="4" applyFont="1" applyBorder="1" applyAlignment="1">
      <alignment horizontal="center"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8" fillId="0" borderId="0" xfId="4" applyFont="1" applyBorder="1" applyAlignment="1">
      <alignment horizontal="center" vertical="top"/>
    </xf>
    <xf numFmtId="0" fontId="9" fillId="0" borderId="0" xfId="4" applyFont="1" applyBorder="1" applyAlignment="1">
      <alignment horizontal="center" wrapText="1"/>
    </xf>
    <xf numFmtId="0" fontId="7" fillId="0" borderId="4" xfId="4" applyFont="1" applyBorder="1" applyAlignment="1">
      <alignment horizontal="left" vertical="top"/>
    </xf>
    <xf numFmtId="0" fontId="13" fillId="0" borderId="5" xfId="4" applyFont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top" wrapText="1"/>
    </xf>
    <xf numFmtId="0" fontId="13" fillId="0" borderId="5" xfId="4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vertical="top" wrapText="1"/>
    </xf>
    <xf numFmtId="0" fontId="15" fillId="0" borderId="5" xfId="4" applyFont="1" applyBorder="1" applyAlignment="1">
      <alignment horizontal="center" vertical="center" wrapText="1"/>
    </xf>
    <xf numFmtId="0" fontId="15" fillId="0" borderId="5" xfId="4" applyFont="1" applyBorder="1"/>
    <xf numFmtId="4" fontId="15" fillId="0" borderId="5" xfId="4" applyNumberFormat="1" applyFont="1" applyBorder="1" applyAlignment="1">
      <alignment horizontal="center"/>
    </xf>
    <xf numFmtId="0" fontId="15" fillId="0" borderId="5" xfId="4" applyFont="1" applyBorder="1" applyAlignment="1">
      <alignment wrapText="1"/>
    </xf>
    <xf numFmtId="2" fontId="16" fillId="4" borderId="5" xfId="4" applyNumberFormat="1" applyFont="1" applyFill="1" applyBorder="1" applyAlignment="1">
      <alignment horizontal="center"/>
    </xf>
    <xf numFmtId="0" fontId="15" fillId="0" borderId="5" xfId="4" applyFont="1" applyFill="1" applyBorder="1" applyAlignment="1">
      <alignment wrapText="1"/>
    </xf>
    <xf numFmtId="4" fontId="16" fillId="0" borderId="5" xfId="4" applyNumberFormat="1" applyFont="1" applyBorder="1" applyAlignment="1">
      <alignment horizontal="center"/>
    </xf>
    <xf numFmtId="165" fontId="15" fillId="0" borderId="5" xfId="4" applyNumberFormat="1" applyFont="1" applyBorder="1" applyAlignment="1">
      <alignment horizontal="center"/>
    </xf>
    <xf numFmtId="0" fontId="15" fillId="0" borderId="5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5" xfId="4" applyFont="1" applyBorder="1"/>
    <xf numFmtId="4" fontId="17" fillId="0" borderId="5" xfId="4" applyNumberFormat="1" applyFont="1" applyBorder="1" applyAlignment="1">
      <alignment horizontal="center"/>
    </xf>
    <xf numFmtId="0" fontId="17" fillId="0" borderId="5" xfId="4" applyFont="1" applyBorder="1" applyAlignment="1">
      <alignment wrapText="1"/>
    </xf>
    <xf numFmtId="0" fontId="16" fillId="5" borderId="5" xfId="4" applyFont="1" applyFill="1" applyBorder="1"/>
    <xf numFmtId="4" fontId="18" fillId="5" borderId="5" xfId="4" applyNumberFormat="1" applyFont="1" applyFill="1" applyBorder="1" applyAlignment="1">
      <alignment horizontal="center"/>
    </xf>
    <xf numFmtId="0" fontId="17" fillId="5" borderId="5" xfId="4" applyFont="1" applyFill="1" applyBorder="1" applyAlignment="1">
      <alignment wrapText="1"/>
    </xf>
    <xf numFmtId="2" fontId="16" fillId="5" borderId="5" xfId="4" applyNumberFormat="1" applyFont="1" applyFill="1" applyBorder="1" applyAlignment="1">
      <alignment horizontal="center"/>
    </xf>
    <xf numFmtId="0" fontId="17" fillId="5" borderId="5" xfId="4" applyFont="1" applyFill="1" applyBorder="1"/>
    <xf numFmtId="4" fontId="16" fillId="5" borderId="5" xfId="4" applyNumberFormat="1" applyFont="1" applyFill="1" applyBorder="1" applyAlignment="1">
      <alignment horizontal="center"/>
    </xf>
    <xf numFmtId="0" fontId="19" fillId="0" borderId="0" xfId="4" applyFont="1"/>
    <xf numFmtId="0" fontId="8" fillId="0" borderId="4" xfId="8" applyFont="1" applyBorder="1" applyAlignment="1">
      <alignment horizontal="center"/>
    </xf>
    <xf numFmtId="0" fontId="20" fillId="0" borderId="4" xfId="8" applyFont="1" applyBorder="1" applyAlignment="1">
      <alignment horizontal="center"/>
    </xf>
    <xf numFmtId="0" fontId="21" fillId="0" borderId="0" xfId="8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 shrinkToFit="1"/>
    </xf>
    <xf numFmtId="4" fontId="0" fillId="0" borderId="0" xfId="0" applyNumberFormat="1"/>
    <xf numFmtId="0" fontId="24" fillId="0" borderId="1" xfId="8" applyFont="1" applyBorder="1" applyAlignment="1">
      <alignment horizontal="center"/>
    </xf>
    <xf numFmtId="0" fontId="25" fillId="0" borderId="1" xfId="0" applyFont="1" applyBorder="1" applyAlignment="1"/>
    <xf numFmtId="0" fontId="26" fillId="0" borderId="0" xfId="8" applyFont="1" applyBorder="1" applyAlignment="1">
      <alignment horizontal="centerContinuous" vertical="top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N24" sqref="N24"/>
    </sheetView>
  </sheetViews>
  <sheetFormatPr defaultRowHeight="15" x14ac:dyDescent="0.25"/>
  <cols>
    <col min="1" max="1" width="7.28515625" customWidth="1"/>
    <col min="2" max="2" width="23" customWidth="1"/>
    <col min="3" max="4" width="15.1406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16</v>
      </c>
      <c r="C7" s="17">
        <v>54.5</v>
      </c>
      <c r="D7" s="17"/>
      <c r="E7" s="18"/>
      <c r="F7" s="19">
        <f>SUM(C7,D7)</f>
        <v>54.5</v>
      </c>
      <c r="G7" s="16">
        <v>2240</v>
      </c>
      <c r="H7" s="17">
        <v>2.06</v>
      </c>
      <c r="I7" s="18"/>
      <c r="J7" s="17"/>
      <c r="K7" s="20"/>
    </row>
    <row r="8" spans="1:16" ht="15.7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1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1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0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0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0"/>
    </row>
    <row r="50" spans="1:11" ht="15.75" x14ac:dyDescent="0.25">
      <c r="A50" s="24"/>
      <c r="B50" s="27" t="s">
        <v>17</v>
      </c>
      <c r="C50" s="28">
        <f>SUM(C7:C49)</f>
        <v>54.5</v>
      </c>
      <c r="D50" s="28">
        <f>SUM(D7:D49)</f>
        <v>0</v>
      </c>
      <c r="E50" s="29"/>
      <c r="F50" s="30">
        <f t="shared" si="0"/>
        <v>54.5</v>
      </c>
      <c r="G50" s="31"/>
      <c r="H50" s="28">
        <f>SUM(H7:H49)</f>
        <v>2.06</v>
      </c>
      <c r="I50" s="29"/>
      <c r="J50" s="28">
        <f>SUM(J7:J49)</f>
        <v>0</v>
      </c>
      <c r="K50" s="32">
        <f>C50-H50</f>
        <v>52.44</v>
      </c>
    </row>
    <row r="53" spans="1:11" ht="15.75" x14ac:dyDescent="0.25">
      <c r="B53" s="33" t="s">
        <v>18</v>
      </c>
      <c r="F53" s="34"/>
      <c r="G53" s="35" t="s">
        <v>19</v>
      </c>
      <c r="H53" s="36"/>
    </row>
    <row r="54" spans="1:11" x14ac:dyDescent="0.25">
      <c r="B54" s="33"/>
      <c r="F54" s="37" t="s">
        <v>20</v>
      </c>
      <c r="G54" s="38"/>
      <c r="H54" s="38"/>
    </row>
    <row r="55" spans="1:11" ht="15.75" x14ac:dyDescent="0.25">
      <c r="B55" s="33" t="s">
        <v>21</v>
      </c>
      <c r="F55" s="34"/>
      <c r="G55" s="35" t="s">
        <v>22</v>
      </c>
      <c r="H55" s="36"/>
    </row>
    <row r="56" spans="1:11" x14ac:dyDescent="0.25">
      <c r="F56" s="37" t="s">
        <v>20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P6" sqref="P6"/>
    </sheetView>
  </sheetViews>
  <sheetFormatPr defaultRowHeight="15" x14ac:dyDescent="0.25"/>
  <cols>
    <col min="1" max="1" width="7.28515625" customWidth="1"/>
    <col min="2" max="2" width="30" customWidth="1"/>
    <col min="3" max="3" width="16.28515625" customWidth="1"/>
    <col min="4" max="4" width="13.5703125" customWidth="1"/>
    <col min="5" max="5" width="20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0" customWidth="1"/>
    <col min="259" max="259" width="16.28515625" customWidth="1"/>
    <col min="260" max="260" width="13.5703125" customWidth="1"/>
    <col min="261" max="261" width="20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0" customWidth="1"/>
    <col min="515" max="515" width="16.28515625" customWidth="1"/>
    <col min="516" max="516" width="13.5703125" customWidth="1"/>
    <col min="517" max="517" width="20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0" customWidth="1"/>
    <col min="771" max="771" width="16.28515625" customWidth="1"/>
    <col min="772" max="772" width="13.5703125" customWidth="1"/>
    <col min="773" max="773" width="20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0" customWidth="1"/>
    <col min="1027" max="1027" width="16.28515625" customWidth="1"/>
    <col min="1028" max="1028" width="13.5703125" customWidth="1"/>
    <col min="1029" max="1029" width="20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0" customWidth="1"/>
    <col min="1283" max="1283" width="16.28515625" customWidth="1"/>
    <col min="1284" max="1284" width="13.5703125" customWidth="1"/>
    <col min="1285" max="1285" width="20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0" customWidth="1"/>
    <col min="1539" max="1539" width="16.28515625" customWidth="1"/>
    <col min="1540" max="1540" width="13.5703125" customWidth="1"/>
    <col min="1541" max="1541" width="20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0" customWidth="1"/>
    <col min="1795" max="1795" width="16.28515625" customWidth="1"/>
    <col min="1796" max="1796" width="13.5703125" customWidth="1"/>
    <col min="1797" max="1797" width="20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0" customWidth="1"/>
    <col min="2051" max="2051" width="16.28515625" customWidth="1"/>
    <col min="2052" max="2052" width="13.5703125" customWidth="1"/>
    <col min="2053" max="2053" width="20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0" customWidth="1"/>
    <col min="2307" max="2307" width="16.28515625" customWidth="1"/>
    <col min="2308" max="2308" width="13.5703125" customWidth="1"/>
    <col min="2309" max="2309" width="20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0" customWidth="1"/>
    <col min="2563" max="2563" width="16.28515625" customWidth="1"/>
    <col min="2564" max="2564" width="13.5703125" customWidth="1"/>
    <col min="2565" max="2565" width="20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0" customWidth="1"/>
    <col min="2819" max="2819" width="16.28515625" customWidth="1"/>
    <col min="2820" max="2820" width="13.5703125" customWidth="1"/>
    <col min="2821" max="2821" width="20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0" customWidth="1"/>
    <col min="3075" max="3075" width="16.28515625" customWidth="1"/>
    <col min="3076" max="3076" width="13.5703125" customWidth="1"/>
    <col min="3077" max="3077" width="20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0" customWidth="1"/>
    <col min="3331" max="3331" width="16.28515625" customWidth="1"/>
    <col min="3332" max="3332" width="13.5703125" customWidth="1"/>
    <col min="3333" max="3333" width="20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0" customWidth="1"/>
    <col min="3587" max="3587" width="16.28515625" customWidth="1"/>
    <col min="3588" max="3588" width="13.5703125" customWidth="1"/>
    <col min="3589" max="3589" width="20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0" customWidth="1"/>
    <col min="3843" max="3843" width="16.28515625" customWidth="1"/>
    <col min="3844" max="3844" width="13.5703125" customWidth="1"/>
    <col min="3845" max="3845" width="20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0" customWidth="1"/>
    <col min="4099" max="4099" width="16.28515625" customWidth="1"/>
    <col min="4100" max="4100" width="13.5703125" customWidth="1"/>
    <col min="4101" max="4101" width="20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0" customWidth="1"/>
    <col min="4355" max="4355" width="16.28515625" customWidth="1"/>
    <col min="4356" max="4356" width="13.5703125" customWidth="1"/>
    <col min="4357" max="4357" width="20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0" customWidth="1"/>
    <col min="4611" max="4611" width="16.28515625" customWidth="1"/>
    <col min="4612" max="4612" width="13.5703125" customWidth="1"/>
    <col min="4613" max="4613" width="20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0" customWidth="1"/>
    <col min="4867" max="4867" width="16.28515625" customWidth="1"/>
    <col min="4868" max="4868" width="13.5703125" customWidth="1"/>
    <col min="4869" max="4869" width="20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0" customWidth="1"/>
    <col min="5123" max="5123" width="16.28515625" customWidth="1"/>
    <col min="5124" max="5124" width="13.5703125" customWidth="1"/>
    <col min="5125" max="5125" width="20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0" customWidth="1"/>
    <col min="5379" max="5379" width="16.28515625" customWidth="1"/>
    <col min="5380" max="5380" width="13.5703125" customWidth="1"/>
    <col min="5381" max="5381" width="20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0" customWidth="1"/>
    <col min="5635" max="5635" width="16.28515625" customWidth="1"/>
    <col min="5636" max="5636" width="13.5703125" customWidth="1"/>
    <col min="5637" max="5637" width="20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0" customWidth="1"/>
    <col min="5891" max="5891" width="16.28515625" customWidth="1"/>
    <col min="5892" max="5892" width="13.5703125" customWidth="1"/>
    <col min="5893" max="5893" width="20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0" customWidth="1"/>
    <col min="6147" max="6147" width="16.28515625" customWidth="1"/>
    <col min="6148" max="6148" width="13.5703125" customWidth="1"/>
    <col min="6149" max="6149" width="20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0" customWidth="1"/>
    <col min="6403" max="6403" width="16.28515625" customWidth="1"/>
    <col min="6404" max="6404" width="13.5703125" customWidth="1"/>
    <col min="6405" max="6405" width="20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0" customWidth="1"/>
    <col min="6659" max="6659" width="16.28515625" customWidth="1"/>
    <col min="6660" max="6660" width="13.5703125" customWidth="1"/>
    <col min="6661" max="6661" width="20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0" customWidth="1"/>
    <col min="6915" max="6915" width="16.28515625" customWidth="1"/>
    <col min="6916" max="6916" width="13.5703125" customWidth="1"/>
    <col min="6917" max="6917" width="20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0" customWidth="1"/>
    <col min="7171" max="7171" width="16.28515625" customWidth="1"/>
    <col min="7172" max="7172" width="13.5703125" customWidth="1"/>
    <col min="7173" max="7173" width="20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0" customWidth="1"/>
    <col min="7427" max="7427" width="16.28515625" customWidth="1"/>
    <col min="7428" max="7428" width="13.5703125" customWidth="1"/>
    <col min="7429" max="7429" width="20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0" customWidth="1"/>
    <col min="7683" max="7683" width="16.28515625" customWidth="1"/>
    <col min="7684" max="7684" width="13.5703125" customWidth="1"/>
    <col min="7685" max="7685" width="20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0" customWidth="1"/>
    <col min="7939" max="7939" width="16.28515625" customWidth="1"/>
    <col min="7940" max="7940" width="13.5703125" customWidth="1"/>
    <col min="7941" max="7941" width="20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0" customWidth="1"/>
    <col min="8195" max="8195" width="16.28515625" customWidth="1"/>
    <col min="8196" max="8196" width="13.5703125" customWidth="1"/>
    <col min="8197" max="8197" width="20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0" customWidth="1"/>
    <col min="8451" max="8451" width="16.28515625" customWidth="1"/>
    <col min="8452" max="8452" width="13.5703125" customWidth="1"/>
    <col min="8453" max="8453" width="20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0" customWidth="1"/>
    <col min="8707" max="8707" width="16.28515625" customWidth="1"/>
    <col min="8708" max="8708" width="13.5703125" customWidth="1"/>
    <col min="8709" max="8709" width="20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0" customWidth="1"/>
    <col min="8963" max="8963" width="16.28515625" customWidth="1"/>
    <col min="8964" max="8964" width="13.5703125" customWidth="1"/>
    <col min="8965" max="8965" width="20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0" customWidth="1"/>
    <col min="9219" max="9219" width="16.28515625" customWidth="1"/>
    <col min="9220" max="9220" width="13.5703125" customWidth="1"/>
    <col min="9221" max="9221" width="20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0" customWidth="1"/>
    <col min="9475" max="9475" width="16.28515625" customWidth="1"/>
    <col min="9476" max="9476" width="13.5703125" customWidth="1"/>
    <col min="9477" max="9477" width="20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0" customWidth="1"/>
    <col min="9731" max="9731" width="16.28515625" customWidth="1"/>
    <col min="9732" max="9732" width="13.5703125" customWidth="1"/>
    <col min="9733" max="9733" width="20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0" customWidth="1"/>
    <col min="9987" max="9987" width="16.28515625" customWidth="1"/>
    <col min="9988" max="9988" width="13.5703125" customWidth="1"/>
    <col min="9989" max="9989" width="20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0" customWidth="1"/>
    <col min="10243" max="10243" width="16.28515625" customWidth="1"/>
    <col min="10244" max="10244" width="13.5703125" customWidth="1"/>
    <col min="10245" max="10245" width="20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0" customWidth="1"/>
    <col min="10499" max="10499" width="16.28515625" customWidth="1"/>
    <col min="10500" max="10500" width="13.5703125" customWidth="1"/>
    <col min="10501" max="10501" width="20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0" customWidth="1"/>
    <col min="10755" max="10755" width="16.28515625" customWidth="1"/>
    <col min="10756" max="10756" width="13.5703125" customWidth="1"/>
    <col min="10757" max="10757" width="20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0" customWidth="1"/>
    <col min="11011" max="11011" width="16.28515625" customWidth="1"/>
    <col min="11012" max="11012" width="13.5703125" customWidth="1"/>
    <col min="11013" max="11013" width="20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0" customWidth="1"/>
    <col min="11267" max="11267" width="16.28515625" customWidth="1"/>
    <col min="11268" max="11268" width="13.5703125" customWidth="1"/>
    <col min="11269" max="11269" width="20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0" customWidth="1"/>
    <col min="11523" max="11523" width="16.28515625" customWidth="1"/>
    <col min="11524" max="11524" width="13.5703125" customWidth="1"/>
    <col min="11525" max="11525" width="20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0" customWidth="1"/>
    <col min="11779" max="11779" width="16.28515625" customWidth="1"/>
    <col min="11780" max="11780" width="13.5703125" customWidth="1"/>
    <col min="11781" max="11781" width="20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0" customWidth="1"/>
    <col min="12035" max="12035" width="16.28515625" customWidth="1"/>
    <col min="12036" max="12036" width="13.5703125" customWidth="1"/>
    <col min="12037" max="12037" width="20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0" customWidth="1"/>
    <col min="12291" max="12291" width="16.28515625" customWidth="1"/>
    <col min="12292" max="12292" width="13.5703125" customWidth="1"/>
    <col min="12293" max="12293" width="20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0" customWidth="1"/>
    <col min="12547" max="12547" width="16.28515625" customWidth="1"/>
    <col min="12548" max="12548" width="13.5703125" customWidth="1"/>
    <col min="12549" max="12549" width="20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0" customWidth="1"/>
    <col min="12803" max="12803" width="16.28515625" customWidth="1"/>
    <col min="12804" max="12804" width="13.5703125" customWidth="1"/>
    <col min="12805" max="12805" width="20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0" customWidth="1"/>
    <col min="13059" max="13059" width="16.28515625" customWidth="1"/>
    <col min="13060" max="13060" width="13.5703125" customWidth="1"/>
    <col min="13061" max="13061" width="20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0" customWidth="1"/>
    <col min="13315" max="13315" width="16.28515625" customWidth="1"/>
    <col min="13316" max="13316" width="13.5703125" customWidth="1"/>
    <col min="13317" max="13317" width="20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0" customWidth="1"/>
    <col min="13571" max="13571" width="16.28515625" customWidth="1"/>
    <col min="13572" max="13572" width="13.5703125" customWidth="1"/>
    <col min="13573" max="13573" width="20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0" customWidth="1"/>
    <col min="13827" max="13827" width="16.28515625" customWidth="1"/>
    <col min="13828" max="13828" width="13.5703125" customWidth="1"/>
    <col min="13829" max="13829" width="20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0" customWidth="1"/>
    <col min="14083" max="14083" width="16.28515625" customWidth="1"/>
    <col min="14084" max="14084" width="13.5703125" customWidth="1"/>
    <col min="14085" max="14085" width="20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0" customWidth="1"/>
    <col min="14339" max="14339" width="16.28515625" customWidth="1"/>
    <col min="14340" max="14340" width="13.5703125" customWidth="1"/>
    <col min="14341" max="14341" width="20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0" customWidth="1"/>
    <col min="14595" max="14595" width="16.28515625" customWidth="1"/>
    <col min="14596" max="14596" width="13.5703125" customWidth="1"/>
    <col min="14597" max="14597" width="20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0" customWidth="1"/>
    <col min="14851" max="14851" width="16.28515625" customWidth="1"/>
    <col min="14852" max="14852" width="13.5703125" customWidth="1"/>
    <col min="14853" max="14853" width="20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0" customWidth="1"/>
    <col min="15107" max="15107" width="16.28515625" customWidth="1"/>
    <col min="15108" max="15108" width="13.5703125" customWidth="1"/>
    <col min="15109" max="15109" width="20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0" customWidth="1"/>
    <col min="15363" max="15363" width="16.28515625" customWidth="1"/>
    <col min="15364" max="15364" width="13.5703125" customWidth="1"/>
    <col min="15365" max="15365" width="20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0" customWidth="1"/>
    <col min="15619" max="15619" width="16.28515625" customWidth="1"/>
    <col min="15620" max="15620" width="13.5703125" customWidth="1"/>
    <col min="15621" max="15621" width="20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0" customWidth="1"/>
    <col min="15875" max="15875" width="16.28515625" customWidth="1"/>
    <col min="15876" max="15876" width="13.5703125" customWidth="1"/>
    <col min="15877" max="15877" width="20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0" customWidth="1"/>
    <col min="16131" max="16131" width="16.28515625" customWidth="1"/>
    <col min="16132" max="16132" width="13.5703125" customWidth="1"/>
    <col min="16133" max="16133" width="20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J1" s="39" t="s">
        <v>23</v>
      </c>
      <c r="K1" s="39"/>
      <c r="L1" s="39"/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J2" s="40" t="s">
        <v>24</v>
      </c>
      <c r="K2" s="40"/>
      <c r="L2" s="40"/>
      <c r="M2" s="40"/>
    </row>
    <row r="3" spans="1:13" ht="98.25" customHeight="1" x14ac:dyDescent="0.25">
      <c r="A3" s="7" t="s">
        <v>25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3.75" customHeight="1" x14ac:dyDescent="0.25">
      <c r="A7" s="15">
        <v>1</v>
      </c>
      <c r="B7" s="41" t="s">
        <v>26</v>
      </c>
      <c r="C7" s="17"/>
      <c r="D7" s="42">
        <f>10.14</f>
        <v>10.14</v>
      </c>
      <c r="E7" s="43" t="s">
        <v>27</v>
      </c>
      <c r="F7" s="44">
        <f>SUM(C7,D7)</f>
        <v>10.14</v>
      </c>
      <c r="G7" s="45"/>
      <c r="H7" s="42"/>
      <c r="I7" s="43" t="s">
        <v>27</v>
      </c>
      <c r="J7" s="42">
        <f>10.14</f>
        <v>10.14</v>
      </c>
      <c r="K7" s="20"/>
    </row>
    <row r="8" spans="1:13" ht="15.75" x14ac:dyDescent="0.25">
      <c r="A8" s="15"/>
      <c r="B8" s="46"/>
      <c r="C8" s="17"/>
      <c r="D8" s="42"/>
      <c r="E8" s="43"/>
      <c r="F8" s="44"/>
      <c r="G8" s="45"/>
      <c r="H8" s="42"/>
      <c r="I8" s="43"/>
      <c r="J8" s="42"/>
      <c r="K8" s="20"/>
    </row>
    <row r="9" spans="1:13" ht="40.5" customHeight="1" x14ac:dyDescent="0.25">
      <c r="A9" s="15">
        <v>2</v>
      </c>
      <c r="B9" s="41" t="s">
        <v>28</v>
      </c>
      <c r="C9" s="17"/>
      <c r="D9" s="42">
        <v>0.92</v>
      </c>
      <c r="E9" s="43" t="s">
        <v>29</v>
      </c>
      <c r="F9" s="44">
        <f>SUM(C9,D9)</f>
        <v>0.92</v>
      </c>
      <c r="G9" s="45"/>
      <c r="H9" s="42"/>
      <c r="I9" s="43" t="s">
        <v>29</v>
      </c>
      <c r="J9" s="42">
        <v>0.92</v>
      </c>
      <c r="K9" s="20"/>
    </row>
    <row r="10" spans="1:13" ht="25.5" customHeight="1" x14ac:dyDescent="0.25">
      <c r="A10" s="15"/>
      <c r="B10" s="46"/>
      <c r="C10" s="17"/>
      <c r="D10" s="42"/>
      <c r="E10" s="43"/>
      <c r="F10" s="44"/>
      <c r="G10" s="45"/>
      <c r="H10" s="42"/>
      <c r="I10" s="43"/>
      <c r="J10" s="42"/>
      <c r="K10" s="20"/>
    </row>
    <row r="11" spans="1:13" ht="65.25" customHeight="1" x14ac:dyDescent="0.25">
      <c r="A11" s="15">
        <v>3</v>
      </c>
      <c r="B11" s="41" t="s">
        <v>30</v>
      </c>
      <c r="C11" s="17"/>
      <c r="D11" s="42">
        <v>16.25</v>
      </c>
      <c r="E11" s="43" t="s">
        <v>31</v>
      </c>
      <c r="F11" s="44">
        <f t="shared" ref="F11:F50" si="0">SUM(C11,D11)</f>
        <v>16.25</v>
      </c>
      <c r="G11" s="45"/>
      <c r="H11" s="42"/>
      <c r="I11" s="43" t="s">
        <v>31</v>
      </c>
      <c r="J11" s="42">
        <v>16.25</v>
      </c>
      <c r="K11" s="20"/>
    </row>
    <row r="12" spans="1:13" ht="135" x14ac:dyDescent="0.25">
      <c r="A12" s="15">
        <v>4</v>
      </c>
      <c r="B12" s="41" t="s">
        <v>32</v>
      </c>
      <c r="C12" s="17"/>
      <c r="D12" s="42">
        <v>13.864000000000001</v>
      </c>
      <c r="E12" s="43" t="s">
        <v>33</v>
      </c>
      <c r="F12" s="44">
        <f t="shared" si="0"/>
        <v>13.864000000000001</v>
      </c>
      <c r="G12" s="22"/>
      <c r="H12" s="42"/>
      <c r="I12" s="43" t="s">
        <v>34</v>
      </c>
      <c r="J12" s="42">
        <v>13.864000000000001</v>
      </c>
      <c r="K12" s="20"/>
    </row>
    <row r="13" spans="1:13" ht="125.25" customHeight="1" x14ac:dyDescent="0.25">
      <c r="A13" s="15">
        <v>5</v>
      </c>
      <c r="B13" s="41" t="s">
        <v>35</v>
      </c>
      <c r="C13" s="17"/>
      <c r="D13" s="42">
        <v>5.3520000000000003</v>
      </c>
      <c r="E13" s="43" t="s">
        <v>36</v>
      </c>
      <c r="F13" s="44">
        <f t="shared" si="0"/>
        <v>5.3520000000000003</v>
      </c>
      <c r="G13" s="22"/>
      <c r="H13" s="42"/>
      <c r="I13" s="43" t="s">
        <v>36</v>
      </c>
      <c r="J13" s="42">
        <v>5.3520000000000003</v>
      </c>
      <c r="K13" s="20"/>
    </row>
    <row r="14" spans="1:13" ht="15.75" hidden="1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3" ht="15.75" hidden="1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3" ht="15.75" hidden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hidden="1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hidden="1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hidden="1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hidden="1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hidden="1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5.25" hidden="1" customHeight="1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hidden="1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hidden="1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hidden="1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hidden="1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hidden="1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hidden="1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hidden="1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hidden="1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hidden="1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hidden="1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hidden="1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hidden="1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hidden="1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hidden="1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hidden="1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hidden="1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hidden="1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hidden="1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hidden="1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hidden="1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hidden="1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hidden="1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hidden="1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hidden="1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hidden="1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0"/>
    </row>
    <row r="48" spans="1:11" ht="15.75" hidden="1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0"/>
    </row>
    <row r="49" spans="1:11" ht="15.75" hidden="1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0"/>
    </row>
    <row r="50" spans="1:11" ht="15.75" x14ac:dyDescent="0.25">
      <c r="A50" s="24"/>
      <c r="B50" s="27" t="s">
        <v>17</v>
      </c>
      <c r="C50" s="28">
        <f>SUM(C7:C49)</f>
        <v>0</v>
      </c>
      <c r="D50" s="28">
        <f>SUM(D7:D49)</f>
        <v>46.52600000000001</v>
      </c>
      <c r="E50" s="29"/>
      <c r="F50" s="30">
        <f t="shared" si="0"/>
        <v>46.52600000000001</v>
      </c>
      <c r="G50" s="31"/>
      <c r="H50" s="28">
        <f>SUM(H7:H49)</f>
        <v>0</v>
      </c>
      <c r="I50" s="29"/>
      <c r="J50" s="28">
        <f>SUM(J7:J49)</f>
        <v>46.52600000000001</v>
      </c>
      <c r="K50" s="32">
        <f>C50-H50</f>
        <v>0</v>
      </c>
    </row>
    <row r="53" spans="1:11" ht="15.75" x14ac:dyDescent="0.25">
      <c r="B53" s="33" t="s">
        <v>37</v>
      </c>
      <c r="F53" s="34"/>
      <c r="G53" s="35" t="s">
        <v>38</v>
      </c>
      <c r="H53" s="36"/>
    </row>
    <row r="54" spans="1:11" x14ac:dyDescent="0.25">
      <c r="B54" s="33"/>
      <c r="F54" s="37" t="s">
        <v>20</v>
      </c>
      <c r="G54" s="38"/>
      <c r="H54" s="38"/>
    </row>
    <row r="55" spans="1:11" ht="15.75" x14ac:dyDescent="0.25">
      <c r="B55" s="33" t="s">
        <v>21</v>
      </c>
      <c r="F55" s="34"/>
      <c r="G55" s="35" t="s">
        <v>39</v>
      </c>
      <c r="H55" s="36"/>
    </row>
    <row r="56" spans="1:11" x14ac:dyDescent="0.25">
      <c r="F56" s="37" t="s">
        <v>20</v>
      </c>
      <c r="G56" s="38"/>
      <c r="H56" s="38"/>
    </row>
  </sheetData>
  <mergeCells count="10">
    <mergeCell ref="G53:H53"/>
    <mergeCell ref="G55:H55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B12" sqref="B12"/>
    </sheetView>
  </sheetViews>
  <sheetFormatPr defaultRowHeight="15" x14ac:dyDescent="0.25"/>
  <cols>
    <col min="1" max="1" width="5.7109375" customWidth="1"/>
    <col min="2" max="2" width="44.140625" customWidth="1"/>
    <col min="3" max="3" width="9.5703125" customWidth="1"/>
    <col min="4" max="4" width="10" customWidth="1"/>
    <col min="5" max="5" width="32.28515625" customWidth="1"/>
    <col min="6" max="6" width="11.5703125" customWidth="1"/>
    <col min="7" max="7" width="11" customWidth="1"/>
    <col min="8" max="8" width="9.5703125" customWidth="1"/>
    <col min="9" max="9" width="34.7109375" customWidth="1"/>
    <col min="10" max="10" width="9.28515625" customWidth="1"/>
    <col min="11" max="11" width="8.7109375" customWidth="1"/>
    <col min="257" max="257" width="5.7109375" customWidth="1"/>
    <col min="258" max="258" width="44.140625" customWidth="1"/>
    <col min="259" max="259" width="9.5703125" customWidth="1"/>
    <col min="260" max="260" width="10" customWidth="1"/>
    <col min="261" max="261" width="32.28515625" customWidth="1"/>
    <col min="262" max="262" width="11.5703125" customWidth="1"/>
    <col min="263" max="263" width="11" customWidth="1"/>
    <col min="264" max="264" width="9.5703125" customWidth="1"/>
    <col min="265" max="265" width="34.7109375" customWidth="1"/>
    <col min="266" max="266" width="9.28515625" customWidth="1"/>
    <col min="267" max="267" width="8.7109375" customWidth="1"/>
    <col min="513" max="513" width="5.7109375" customWidth="1"/>
    <col min="514" max="514" width="44.140625" customWidth="1"/>
    <col min="515" max="515" width="9.5703125" customWidth="1"/>
    <col min="516" max="516" width="10" customWidth="1"/>
    <col min="517" max="517" width="32.28515625" customWidth="1"/>
    <col min="518" max="518" width="11.5703125" customWidth="1"/>
    <col min="519" max="519" width="11" customWidth="1"/>
    <col min="520" max="520" width="9.5703125" customWidth="1"/>
    <col min="521" max="521" width="34.7109375" customWidth="1"/>
    <col min="522" max="522" width="9.28515625" customWidth="1"/>
    <col min="523" max="523" width="8.7109375" customWidth="1"/>
    <col min="769" max="769" width="5.7109375" customWidth="1"/>
    <col min="770" max="770" width="44.140625" customWidth="1"/>
    <col min="771" max="771" width="9.5703125" customWidth="1"/>
    <col min="772" max="772" width="10" customWidth="1"/>
    <col min="773" max="773" width="32.28515625" customWidth="1"/>
    <col min="774" max="774" width="11.5703125" customWidth="1"/>
    <col min="775" max="775" width="11" customWidth="1"/>
    <col min="776" max="776" width="9.5703125" customWidth="1"/>
    <col min="777" max="777" width="34.7109375" customWidth="1"/>
    <col min="778" max="778" width="9.28515625" customWidth="1"/>
    <col min="779" max="779" width="8.7109375" customWidth="1"/>
    <col min="1025" max="1025" width="5.7109375" customWidth="1"/>
    <col min="1026" max="1026" width="44.140625" customWidth="1"/>
    <col min="1027" max="1027" width="9.5703125" customWidth="1"/>
    <col min="1028" max="1028" width="10" customWidth="1"/>
    <col min="1029" max="1029" width="32.28515625" customWidth="1"/>
    <col min="1030" max="1030" width="11.5703125" customWidth="1"/>
    <col min="1031" max="1031" width="11" customWidth="1"/>
    <col min="1032" max="1032" width="9.5703125" customWidth="1"/>
    <col min="1033" max="1033" width="34.7109375" customWidth="1"/>
    <col min="1034" max="1034" width="9.28515625" customWidth="1"/>
    <col min="1035" max="1035" width="8.7109375" customWidth="1"/>
    <col min="1281" max="1281" width="5.7109375" customWidth="1"/>
    <col min="1282" max="1282" width="44.140625" customWidth="1"/>
    <col min="1283" max="1283" width="9.5703125" customWidth="1"/>
    <col min="1284" max="1284" width="10" customWidth="1"/>
    <col min="1285" max="1285" width="32.28515625" customWidth="1"/>
    <col min="1286" max="1286" width="11.5703125" customWidth="1"/>
    <col min="1287" max="1287" width="11" customWidth="1"/>
    <col min="1288" max="1288" width="9.5703125" customWidth="1"/>
    <col min="1289" max="1289" width="34.7109375" customWidth="1"/>
    <col min="1290" max="1290" width="9.28515625" customWidth="1"/>
    <col min="1291" max="1291" width="8.7109375" customWidth="1"/>
    <col min="1537" max="1537" width="5.7109375" customWidth="1"/>
    <col min="1538" max="1538" width="44.140625" customWidth="1"/>
    <col min="1539" max="1539" width="9.5703125" customWidth="1"/>
    <col min="1540" max="1540" width="10" customWidth="1"/>
    <col min="1541" max="1541" width="32.28515625" customWidth="1"/>
    <col min="1542" max="1542" width="11.5703125" customWidth="1"/>
    <col min="1543" max="1543" width="11" customWidth="1"/>
    <col min="1544" max="1544" width="9.5703125" customWidth="1"/>
    <col min="1545" max="1545" width="34.7109375" customWidth="1"/>
    <col min="1546" max="1546" width="9.28515625" customWidth="1"/>
    <col min="1547" max="1547" width="8.7109375" customWidth="1"/>
    <col min="1793" max="1793" width="5.7109375" customWidth="1"/>
    <col min="1794" max="1794" width="44.140625" customWidth="1"/>
    <col min="1795" max="1795" width="9.5703125" customWidth="1"/>
    <col min="1796" max="1796" width="10" customWidth="1"/>
    <col min="1797" max="1797" width="32.28515625" customWidth="1"/>
    <col min="1798" max="1798" width="11.5703125" customWidth="1"/>
    <col min="1799" max="1799" width="11" customWidth="1"/>
    <col min="1800" max="1800" width="9.5703125" customWidth="1"/>
    <col min="1801" max="1801" width="34.7109375" customWidth="1"/>
    <col min="1802" max="1802" width="9.28515625" customWidth="1"/>
    <col min="1803" max="1803" width="8.7109375" customWidth="1"/>
    <col min="2049" max="2049" width="5.7109375" customWidth="1"/>
    <col min="2050" max="2050" width="44.140625" customWidth="1"/>
    <col min="2051" max="2051" width="9.5703125" customWidth="1"/>
    <col min="2052" max="2052" width="10" customWidth="1"/>
    <col min="2053" max="2053" width="32.28515625" customWidth="1"/>
    <col min="2054" max="2054" width="11.5703125" customWidth="1"/>
    <col min="2055" max="2055" width="11" customWidth="1"/>
    <col min="2056" max="2056" width="9.5703125" customWidth="1"/>
    <col min="2057" max="2057" width="34.7109375" customWidth="1"/>
    <col min="2058" max="2058" width="9.28515625" customWidth="1"/>
    <col min="2059" max="2059" width="8.7109375" customWidth="1"/>
    <col min="2305" max="2305" width="5.7109375" customWidth="1"/>
    <col min="2306" max="2306" width="44.140625" customWidth="1"/>
    <col min="2307" max="2307" width="9.5703125" customWidth="1"/>
    <col min="2308" max="2308" width="10" customWidth="1"/>
    <col min="2309" max="2309" width="32.28515625" customWidth="1"/>
    <col min="2310" max="2310" width="11.5703125" customWidth="1"/>
    <col min="2311" max="2311" width="11" customWidth="1"/>
    <col min="2312" max="2312" width="9.5703125" customWidth="1"/>
    <col min="2313" max="2313" width="34.7109375" customWidth="1"/>
    <col min="2314" max="2314" width="9.28515625" customWidth="1"/>
    <col min="2315" max="2315" width="8.7109375" customWidth="1"/>
    <col min="2561" max="2561" width="5.7109375" customWidth="1"/>
    <col min="2562" max="2562" width="44.140625" customWidth="1"/>
    <col min="2563" max="2563" width="9.5703125" customWidth="1"/>
    <col min="2564" max="2564" width="10" customWidth="1"/>
    <col min="2565" max="2565" width="32.28515625" customWidth="1"/>
    <col min="2566" max="2566" width="11.5703125" customWidth="1"/>
    <col min="2567" max="2567" width="11" customWidth="1"/>
    <col min="2568" max="2568" width="9.5703125" customWidth="1"/>
    <col min="2569" max="2569" width="34.7109375" customWidth="1"/>
    <col min="2570" max="2570" width="9.28515625" customWidth="1"/>
    <col min="2571" max="2571" width="8.7109375" customWidth="1"/>
    <col min="2817" max="2817" width="5.7109375" customWidth="1"/>
    <col min="2818" max="2818" width="44.140625" customWidth="1"/>
    <col min="2819" max="2819" width="9.5703125" customWidth="1"/>
    <col min="2820" max="2820" width="10" customWidth="1"/>
    <col min="2821" max="2821" width="32.28515625" customWidth="1"/>
    <col min="2822" max="2822" width="11.5703125" customWidth="1"/>
    <col min="2823" max="2823" width="11" customWidth="1"/>
    <col min="2824" max="2824" width="9.5703125" customWidth="1"/>
    <col min="2825" max="2825" width="34.7109375" customWidth="1"/>
    <col min="2826" max="2826" width="9.28515625" customWidth="1"/>
    <col min="2827" max="2827" width="8.7109375" customWidth="1"/>
    <col min="3073" max="3073" width="5.7109375" customWidth="1"/>
    <col min="3074" max="3074" width="44.140625" customWidth="1"/>
    <col min="3075" max="3075" width="9.5703125" customWidth="1"/>
    <col min="3076" max="3076" width="10" customWidth="1"/>
    <col min="3077" max="3077" width="32.28515625" customWidth="1"/>
    <col min="3078" max="3078" width="11.5703125" customWidth="1"/>
    <col min="3079" max="3079" width="11" customWidth="1"/>
    <col min="3080" max="3080" width="9.5703125" customWidth="1"/>
    <col min="3081" max="3081" width="34.7109375" customWidth="1"/>
    <col min="3082" max="3082" width="9.28515625" customWidth="1"/>
    <col min="3083" max="3083" width="8.7109375" customWidth="1"/>
    <col min="3329" max="3329" width="5.7109375" customWidth="1"/>
    <col min="3330" max="3330" width="44.140625" customWidth="1"/>
    <col min="3331" max="3331" width="9.5703125" customWidth="1"/>
    <col min="3332" max="3332" width="10" customWidth="1"/>
    <col min="3333" max="3333" width="32.28515625" customWidth="1"/>
    <col min="3334" max="3334" width="11.5703125" customWidth="1"/>
    <col min="3335" max="3335" width="11" customWidth="1"/>
    <col min="3336" max="3336" width="9.5703125" customWidth="1"/>
    <col min="3337" max="3337" width="34.7109375" customWidth="1"/>
    <col min="3338" max="3338" width="9.28515625" customWidth="1"/>
    <col min="3339" max="3339" width="8.7109375" customWidth="1"/>
    <col min="3585" max="3585" width="5.7109375" customWidth="1"/>
    <col min="3586" max="3586" width="44.140625" customWidth="1"/>
    <col min="3587" max="3587" width="9.5703125" customWidth="1"/>
    <col min="3588" max="3588" width="10" customWidth="1"/>
    <col min="3589" max="3589" width="32.28515625" customWidth="1"/>
    <col min="3590" max="3590" width="11.5703125" customWidth="1"/>
    <col min="3591" max="3591" width="11" customWidth="1"/>
    <col min="3592" max="3592" width="9.5703125" customWidth="1"/>
    <col min="3593" max="3593" width="34.7109375" customWidth="1"/>
    <col min="3594" max="3594" width="9.28515625" customWidth="1"/>
    <col min="3595" max="3595" width="8.7109375" customWidth="1"/>
    <col min="3841" max="3841" width="5.7109375" customWidth="1"/>
    <col min="3842" max="3842" width="44.140625" customWidth="1"/>
    <col min="3843" max="3843" width="9.5703125" customWidth="1"/>
    <col min="3844" max="3844" width="10" customWidth="1"/>
    <col min="3845" max="3845" width="32.28515625" customWidth="1"/>
    <col min="3846" max="3846" width="11.5703125" customWidth="1"/>
    <col min="3847" max="3847" width="11" customWidth="1"/>
    <col min="3848" max="3848" width="9.5703125" customWidth="1"/>
    <col min="3849" max="3849" width="34.7109375" customWidth="1"/>
    <col min="3850" max="3850" width="9.28515625" customWidth="1"/>
    <col min="3851" max="3851" width="8.7109375" customWidth="1"/>
    <col min="4097" max="4097" width="5.7109375" customWidth="1"/>
    <col min="4098" max="4098" width="44.140625" customWidth="1"/>
    <col min="4099" max="4099" width="9.5703125" customWidth="1"/>
    <col min="4100" max="4100" width="10" customWidth="1"/>
    <col min="4101" max="4101" width="32.28515625" customWidth="1"/>
    <col min="4102" max="4102" width="11.5703125" customWidth="1"/>
    <col min="4103" max="4103" width="11" customWidth="1"/>
    <col min="4104" max="4104" width="9.5703125" customWidth="1"/>
    <col min="4105" max="4105" width="34.7109375" customWidth="1"/>
    <col min="4106" max="4106" width="9.28515625" customWidth="1"/>
    <col min="4107" max="4107" width="8.7109375" customWidth="1"/>
    <col min="4353" max="4353" width="5.7109375" customWidth="1"/>
    <col min="4354" max="4354" width="44.140625" customWidth="1"/>
    <col min="4355" max="4355" width="9.5703125" customWidth="1"/>
    <col min="4356" max="4356" width="10" customWidth="1"/>
    <col min="4357" max="4357" width="32.28515625" customWidth="1"/>
    <col min="4358" max="4358" width="11.5703125" customWidth="1"/>
    <col min="4359" max="4359" width="11" customWidth="1"/>
    <col min="4360" max="4360" width="9.5703125" customWidth="1"/>
    <col min="4361" max="4361" width="34.7109375" customWidth="1"/>
    <col min="4362" max="4362" width="9.28515625" customWidth="1"/>
    <col min="4363" max="4363" width="8.7109375" customWidth="1"/>
    <col min="4609" max="4609" width="5.7109375" customWidth="1"/>
    <col min="4610" max="4610" width="44.140625" customWidth="1"/>
    <col min="4611" max="4611" width="9.5703125" customWidth="1"/>
    <col min="4612" max="4612" width="10" customWidth="1"/>
    <col min="4613" max="4613" width="32.28515625" customWidth="1"/>
    <col min="4614" max="4614" width="11.5703125" customWidth="1"/>
    <col min="4615" max="4615" width="11" customWidth="1"/>
    <col min="4616" max="4616" width="9.5703125" customWidth="1"/>
    <col min="4617" max="4617" width="34.7109375" customWidth="1"/>
    <col min="4618" max="4618" width="9.28515625" customWidth="1"/>
    <col min="4619" max="4619" width="8.7109375" customWidth="1"/>
    <col min="4865" max="4865" width="5.7109375" customWidth="1"/>
    <col min="4866" max="4866" width="44.140625" customWidth="1"/>
    <col min="4867" max="4867" width="9.5703125" customWidth="1"/>
    <col min="4868" max="4868" width="10" customWidth="1"/>
    <col min="4869" max="4869" width="32.28515625" customWidth="1"/>
    <col min="4870" max="4870" width="11.5703125" customWidth="1"/>
    <col min="4871" max="4871" width="11" customWidth="1"/>
    <col min="4872" max="4872" width="9.5703125" customWidth="1"/>
    <col min="4873" max="4873" width="34.7109375" customWidth="1"/>
    <col min="4874" max="4874" width="9.28515625" customWidth="1"/>
    <col min="4875" max="4875" width="8.7109375" customWidth="1"/>
    <col min="5121" max="5121" width="5.7109375" customWidth="1"/>
    <col min="5122" max="5122" width="44.140625" customWidth="1"/>
    <col min="5123" max="5123" width="9.5703125" customWidth="1"/>
    <col min="5124" max="5124" width="10" customWidth="1"/>
    <col min="5125" max="5125" width="32.28515625" customWidth="1"/>
    <col min="5126" max="5126" width="11.5703125" customWidth="1"/>
    <col min="5127" max="5127" width="11" customWidth="1"/>
    <col min="5128" max="5128" width="9.5703125" customWidth="1"/>
    <col min="5129" max="5129" width="34.7109375" customWidth="1"/>
    <col min="5130" max="5130" width="9.28515625" customWidth="1"/>
    <col min="5131" max="5131" width="8.7109375" customWidth="1"/>
    <col min="5377" max="5377" width="5.7109375" customWidth="1"/>
    <col min="5378" max="5378" width="44.140625" customWidth="1"/>
    <col min="5379" max="5379" width="9.5703125" customWidth="1"/>
    <col min="5380" max="5380" width="10" customWidth="1"/>
    <col min="5381" max="5381" width="32.28515625" customWidth="1"/>
    <col min="5382" max="5382" width="11.5703125" customWidth="1"/>
    <col min="5383" max="5383" width="11" customWidth="1"/>
    <col min="5384" max="5384" width="9.5703125" customWidth="1"/>
    <col min="5385" max="5385" width="34.7109375" customWidth="1"/>
    <col min="5386" max="5386" width="9.28515625" customWidth="1"/>
    <col min="5387" max="5387" width="8.7109375" customWidth="1"/>
    <col min="5633" max="5633" width="5.7109375" customWidth="1"/>
    <col min="5634" max="5634" width="44.140625" customWidth="1"/>
    <col min="5635" max="5635" width="9.5703125" customWidth="1"/>
    <col min="5636" max="5636" width="10" customWidth="1"/>
    <col min="5637" max="5637" width="32.28515625" customWidth="1"/>
    <col min="5638" max="5638" width="11.5703125" customWidth="1"/>
    <col min="5639" max="5639" width="11" customWidth="1"/>
    <col min="5640" max="5640" width="9.5703125" customWidth="1"/>
    <col min="5641" max="5641" width="34.7109375" customWidth="1"/>
    <col min="5642" max="5642" width="9.28515625" customWidth="1"/>
    <col min="5643" max="5643" width="8.7109375" customWidth="1"/>
    <col min="5889" max="5889" width="5.7109375" customWidth="1"/>
    <col min="5890" max="5890" width="44.140625" customWidth="1"/>
    <col min="5891" max="5891" width="9.5703125" customWidth="1"/>
    <col min="5892" max="5892" width="10" customWidth="1"/>
    <col min="5893" max="5893" width="32.28515625" customWidth="1"/>
    <col min="5894" max="5894" width="11.5703125" customWidth="1"/>
    <col min="5895" max="5895" width="11" customWidth="1"/>
    <col min="5896" max="5896" width="9.5703125" customWidth="1"/>
    <col min="5897" max="5897" width="34.7109375" customWidth="1"/>
    <col min="5898" max="5898" width="9.28515625" customWidth="1"/>
    <col min="5899" max="5899" width="8.7109375" customWidth="1"/>
    <col min="6145" max="6145" width="5.7109375" customWidth="1"/>
    <col min="6146" max="6146" width="44.140625" customWidth="1"/>
    <col min="6147" max="6147" width="9.5703125" customWidth="1"/>
    <col min="6148" max="6148" width="10" customWidth="1"/>
    <col min="6149" max="6149" width="32.28515625" customWidth="1"/>
    <col min="6150" max="6150" width="11.5703125" customWidth="1"/>
    <col min="6151" max="6151" width="11" customWidth="1"/>
    <col min="6152" max="6152" width="9.5703125" customWidth="1"/>
    <col min="6153" max="6153" width="34.7109375" customWidth="1"/>
    <col min="6154" max="6154" width="9.28515625" customWidth="1"/>
    <col min="6155" max="6155" width="8.7109375" customWidth="1"/>
    <col min="6401" max="6401" width="5.7109375" customWidth="1"/>
    <col min="6402" max="6402" width="44.140625" customWidth="1"/>
    <col min="6403" max="6403" width="9.5703125" customWidth="1"/>
    <col min="6404" max="6404" width="10" customWidth="1"/>
    <col min="6405" max="6405" width="32.28515625" customWidth="1"/>
    <col min="6406" max="6406" width="11.5703125" customWidth="1"/>
    <col min="6407" max="6407" width="11" customWidth="1"/>
    <col min="6408" max="6408" width="9.5703125" customWidth="1"/>
    <col min="6409" max="6409" width="34.7109375" customWidth="1"/>
    <col min="6410" max="6410" width="9.28515625" customWidth="1"/>
    <col min="6411" max="6411" width="8.7109375" customWidth="1"/>
    <col min="6657" max="6657" width="5.7109375" customWidth="1"/>
    <col min="6658" max="6658" width="44.140625" customWidth="1"/>
    <col min="6659" max="6659" width="9.5703125" customWidth="1"/>
    <col min="6660" max="6660" width="10" customWidth="1"/>
    <col min="6661" max="6661" width="32.28515625" customWidth="1"/>
    <col min="6662" max="6662" width="11.5703125" customWidth="1"/>
    <col min="6663" max="6663" width="11" customWidth="1"/>
    <col min="6664" max="6664" width="9.5703125" customWidth="1"/>
    <col min="6665" max="6665" width="34.7109375" customWidth="1"/>
    <col min="6666" max="6666" width="9.28515625" customWidth="1"/>
    <col min="6667" max="6667" width="8.7109375" customWidth="1"/>
    <col min="6913" max="6913" width="5.7109375" customWidth="1"/>
    <col min="6914" max="6914" width="44.140625" customWidth="1"/>
    <col min="6915" max="6915" width="9.5703125" customWidth="1"/>
    <col min="6916" max="6916" width="10" customWidth="1"/>
    <col min="6917" max="6917" width="32.28515625" customWidth="1"/>
    <col min="6918" max="6918" width="11.5703125" customWidth="1"/>
    <col min="6919" max="6919" width="11" customWidth="1"/>
    <col min="6920" max="6920" width="9.5703125" customWidth="1"/>
    <col min="6921" max="6921" width="34.7109375" customWidth="1"/>
    <col min="6922" max="6922" width="9.28515625" customWidth="1"/>
    <col min="6923" max="6923" width="8.7109375" customWidth="1"/>
    <col min="7169" max="7169" width="5.7109375" customWidth="1"/>
    <col min="7170" max="7170" width="44.140625" customWidth="1"/>
    <col min="7171" max="7171" width="9.5703125" customWidth="1"/>
    <col min="7172" max="7172" width="10" customWidth="1"/>
    <col min="7173" max="7173" width="32.28515625" customWidth="1"/>
    <col min="7174" max="7174" width="11.5703125" customWidth="1"/>
    <col min="7175" max="7175" width="11" customWidth="1"/>
    <col min="7176" max="7176" width="9.5703125" customWidth="1"/>
    <col min="7177" max="7177" width="34.7109375" customWidth="1"/>
    <col min="7178" max="7178" width="9.28515625" customWidth="1"/>
    <col min="7179" max="7179" width="8.7109375" customWidth="1"/>
    <col min="7425" max="7425" width="5.7109375" customWidth="1"/>
    <col min="7426" max="7426" width="44.140625" customWidth="1"/>
    <col min="7427" max="7427" width="9.5703125" customWidth="1"/>
    <col min="7428" max="7428" width="10" customWidth="1"/>
    <col min="7429" max="7429" width="32.28515625" customWidth="1"/>
    <col min="7430" max="7430" width="11.5703125" customWidth="1"/>
    <col min="7431" max="7431" width="11" customWidth="1"/>
    <col min="7432" max="7432" width="9.5703125" customWidth="1"/>
    <col min="7433" max="7433" width="34.7109375" customWidth="1"/>
    <col min="7434" max="7434" width="9.28515625" customWidth="1"/>
    <col min="7435" max="7435" width="8.7109375" customWidth="1"/>
    <col min="7681" max="7681" width="5.7109375" customWidth="1"/>
    <col min="7682" max="7682" width="44.140625" customWidth="1"/>
    <col min="7683" max="7683" width="9.5703125" customWidth="1"/>
    <col min="7684" max="7684" width="10" customWidth="1"/>
    <col min="7685" max="7685" width="32.28515625" customWidth="1"/>
    <col min="7686" max="7686" width="11.5703125" customWidth="1"/>
    <col min="7687" max="7687" width="11" customWidth="1"/>
    <col min="7688" max="7688" width="9.5703125" customWidth="1"/>
    <col min="7689" max="7689" width="34.7109375" customWidth="1"/>
    <col min="7690" max="7690" width="9.28515625" customWidth="1"/>
    <col min="7691" max="7691" width="8.7109375" customWidth="1"/>
    <col min="7937" max="7937" width="5.7109375" customWidth="1"/>
    <col min="7938" max="7938" width="44.140625" customWidth="1"/>
    <col min="7939" max="7939" width="9.5703125" customWidth="1"/>
    <col min="7940" max="7940" width="10" customWidth="1"/>
    <col min="7941" max="7941" width="32.28515625" customWidth="1"/>
    <col min="7942" max="7942" width="11.5703125" customWidth="1"/>
    <col min="7943" max="7943" width="11" customWidth="1"/>
    <col min="7944" max="7944" width="9.5703125" customWidth="1"/>
    <col min="7945" max="7945" width="34.7109375" customWidth="1"/>
    <col min="7946" max="7946" width="9.28515625" customWidth="1"/>
    <col min="7947" max="7947" width="8.7109375" customWidth="1"/>
    <col min="8193" max="8193" width="5.7109375" customWidth="1"/>
    <col min="8194" max="8194" width="44.140625" customWidth="1"/>
    <col min="8195" max="8195" width="9.5703125" customWidth="1"/>
    <col min="8196" max="8196" width="10" customWidth="1"/>
    <col min="8197" max="8197" width="32.28515625" customWidth="1"/>
    <col min="8198" max="8198" width="11.5703125" customWidth="1"/>
    <col min="8199" max="8199" width="11" customWidth="1"/>
    <col min="8200" max="8200" width="9.5703125" customWidth="1"/>
    <col min="8201" max="8201" width="34.7109375" customWidth="1"/>
    <col min="8202" max="8202" width="9.28515625" customWidth="1"/>
    <col min="8203" max="8203" width="8.7109375" customWidth="1"/>
    <col min="8449" max="8449" width="5.7109375" customWidth="1"/>
    <col min="8450" max="8450" width="44.140625" customWidth="1"/>
    <col min="8451" max="8451" width="9.5703125" customWidth="1"/>
    <col min="8452" max="8452" width="10" customWidth="1"/>
    <col min="8453" max="8453" width="32.28515625" customWidth="1"/>
    <col min="8454" max="8454" width="11.5703125" customWidth="1"/>
    <col min="8455" max="8455" width="11" customWidth="1"/>
    <col min="8456" max="8456" width="9.5703125" customWidth="1"/>
    <col min="8457" max="8457" width="34.7109375" customWidth="1"/>
    <col min="8458" max="8458" width="9.28515625" customWidth="1"/>
    <col min="8459" max="8459" width="8.7109375" customWidth="1"/>
    <col min="8705" max="8705" width="5.7109375" customWidth="1"/>
    <col min="8706" max="8706" width="44.140625" customWidth="1"/>
    <col min="8707" max="8707" width="9.5703125" customWidth="1"/>
    <col min="8708" max="8708" width="10" customWidth="1"/>
    <col min="8709" max="8709" width="32.28515625" customWidth="1"/>
    <col min="8710" max="8710" width="11.5703125" customWidth="1"/>
    <col min="8711" max="8711" width="11" customWidth="1"/>
    <col min="8712" max="8712" width="9.5703125" customWidth="1"/>
    <col min="8713" max="8713" width="34.7109375" customWidth="1"/>
    <col min="8714" max="8714" width="9.28515625" customWidth="1"/>
    <col min="8715" max="8715" width="8.7109375" customWidth="1"/>
    <col min="8961" max="8961" width="5.7109375" customWidth="1"/>
    <col min="8962" max="8962" width="44.140625" customWidth="1"/>
    <col min="8963" max="8963" width="9.5703125" customWidth="1"/>
    <col min="8964" max="8964" width="10" customWidth="1"/>
    <col min="8965" max="8965" width="32.28515625" customWidth="1"/>
    <col min="8966" max="8966" width="11.5703125" customWidth="1"/>
    <col min="8967" max="8967" width="11" customWidth="1"/>
    <col min="8968" max="8968" width="9.5703125" customWidth="1"/>
    <col min="8969" max="8969" width="34.7109375" customWidth="1"/>
    <col min="8970" max="8970" width="9.28515625" customWidth="1"/>
    <col min="8971" max="8971" width="8.7109375" customWidth="1"/>
    <col min="9217" max="9217" width="5.7109375" customWidth="1"/>
    <col min="9218" max="9218" width="44.140625" customWidth="1"/>
    <col min="9219" max="9219" width="9.5703125" customWidth="1"/>
    <col min="9220" max="9220" width="10" customWidth="1"/>
    <col min="9221" max="9221" width="32.28515625" customWidth="1"/>
    <col min="9222" max="9222" width="11.5703125" customWidth="1"/>
    <col min="9223" max="9223" width="11" customWidth="1"/>
    <col min="9224" max="9224" width="9.5703125" customWidth="1"/>
    <col min="9225" max="9225" width="34.7109375" customWidth="1"/>
    <col min="9226" max="9226" width="9.28515625" customWidth="1"/>
    <col min="9227" max="9227" width="8.7109375" customWidth="1"/>
    <col min="9473" max="9473" width="5.7109375" customWidth="1"/>
    <col min="9474" max="9474" width="44.140625" customWidth="1"/>
    <col min="9475" max="9475" width="9.5703125" customWidth="1"/>
    <col min="9476" max="9476" width="10" customWidth="1"/>
    <col min="9477" max="9477" width="32.28515625" customWidth="1"/>
    <col min="9478" max="9478" width="11.5703125" customWidth="1"/>
    <col min="9479" max="9479" width="11" customWidth="1"/>
    <col min="9480" max="9480" width="9.5703125" customWidth="1"/>
    <col min="9481" max="9481" width="34.7109375" customWidth="1"/>
    <col min="9482" max="9482" width="9.28515625" customWidth="1"/>
    <col min="9483" max="9483" width="8.7109375" customWidth="1"/>
    <col min="9729" max="9729" width="5.7109375" customWidth="1"/>
    <col min="9730" max="9730" width="44.140625" customWidth="1"/>
    <col min="9731" max="9731" width="9.5703125" customWidth="1"/>
    <col min="9732" max="9732" width="10" customWidth="1"/>
    <col min="9733" max="9733" width="32.28515625" customWidth="1"/>
    <col min="9734" max="9734" width="11.5703125" customWidth="1"/>
    <col min="9735" max="9735" width="11" customWidth="1"/>
    <col min="9736" max="9736" width="9.5703125" customWidth="1"/>
    <col min="9737" max="9737" width="34.7109375" customWidth="1"/>
    <col min="9738" max="9738" width="9.28515625" customWidth="1"/>
    <col min="9739" max="9739" width="8.7109375" customWidth="1"/>
    <col min="9985" max="9985" width="5.7109375" customWidth="1"/>
    <col min="9986" max="9986" width="44.140625" customWidth="1"/>
    <col min="9987" max="9987" width="9.5703125" customWidth="1"/>
    <col min="9988" max="9988" width="10" customWidth="1"/>
    <col min="9989" max="9989" width="32.28515625" customWidth="1"/>
    <col min="9990" max="9990" width="11.5703125" customWidth="1"/>
    <col min="9991" max="9991" width="11" customWidth="1"/>
    <col min="9992" max="9992" width="9.5703125" customWidth="1"/>
    <col min="9993" max="9993" width="34.7109375" customWidth="1"/>
    <col min="9994" max="9994" width="9.28515625" customWidth="1"/>
    <col min="9995" max="9995" width="8.7109375" customWidth="1"/>
    <col min="10241" max="10241" width="5.7109375" customWidth="1"/>
    <col min="10242" max="10242" width="44.140625" customWidth="1"/>
    <col min="10243" max="10243" width="9.5703125" customWidth="1"/>
    <col min="10244" max="10244" width="10" customWidth="1"/>
    <col min="10245" max="10245" width="32.28515625" customWidth="1"/>
    <col min="10246" max="10246" width="11.5703125" customWidth="1"/>
    <col min="10247" max="10247" width="11" customWidth="1"/>
    <col min="10248" max="10248" width="9.5703125" customWidth="1"/>
    <col min="10249" max="10249" width="34.7109375" customWidth="1"/>
    <col min="10250" max="10250" width="9.28515625" customWidth="1"/>
    <col min="10251" max="10251" width="8.7109375" customWidth="1"/>
    <col min="10497" max="10497" width="5.7109375" customWidth="1"/>
    <col min="10498" max="10498" width="44.140625" customWidth="1"/>
    <col min="10499" max="10499" width="9.5703125" customWidth="1"/>
    <col min="10500" max="10500" width="10" customWidth="1"/>
    <col min="10501" max="10501" width="32.28515625" customWidth="1"/>
    <col min="10502" max="10502" width="11.5703125" customWidth="1"/>
    <col min="10503" max="10503" width="11" customWidth="1"/>
    <col min="10504" max="10504" width="9.5703125" customWidth="1"/>
    <col min="10505" max="10505" width="34.7109375" customWidth="1"/>
    <col min="10506" max="10506" width="9.28515625" customWidth="1"/>
    <col min="10507" max="10507" width="8.7109375" customWidth="1"/>
    <col min="10753" max="10753" width="5.7109375" customWidth="1"/>
    <col min="10754" max="10754" width="44.140625" customWidth="1"/>
    <col min="10755" max="10755" width="9.5703125" customWidth="1"/>
    <col min="10756" max="10756" width="10" customWidth="1"/>
    <col min="10757" max="10757" width="32.28515625" customWidth="1"/>
    <col min="10758" max="10758" width="11.5703125" customWidth="1"/>
    <col min="10759" max="10759" width="11" customWidth="1"/>
    <col min="10760" max="10760" width="9.5703125" customWidth="1"/>
    <col min="10761" max="10761" width="34.7109375" customWidth="1"/>
    <col min="10762" max="10762" width="9.28515625" customWidth="1"/>
    <col min="10763" max="10763" width="8.7109375" customWidth="1"/>
    <col min="11009" max="11009" width="5.7109375" customWidth="1"/>
    <col min="11010" max="11010" width="44.140625" customWidth="1"/>
    <col min="11011" max="11011" width="9.5703125" customWidth="1"/>
    <col min="11012" max="11012" width="10" customWidth="1"/>
    <col min="11013" max="11013" width="32.28515625" customWidth="1"/>
    <col min="11014" max="11014" width="11.5703125" customWidth="1"/>
    <col min="11015" max="11015" width="11" customWidth="1"/>
    <col min="11016" max="11016" width="9.5703125" customWidth="1"/>
    <col min="11017" max="11017" width="34.7109375" customWidth="1"/>
    <col min="11018" max="11018" width="9.28515625" customWidth="1"/>
    <col min="11019" max="11019" width="8.7109375" customWidth="1"/>
    <col min="11265" max="11265" width="5.7109375" customWidth="1"/>
    <col min="11266" max="11266" width="44.140625" customWidth="1"/>
    <col min="11267" max="11267" width="9.5703125" customWidth="1"/>
    <col min="11268" max="11268" width="10" customWidth="1"/>
    <col min="11269" max="11269" width="32.28515625" customWidth="1"/>
    <col min="11270" max="11270" width="11.5703125" customWidth="1"/>
    <col min="11271" max="11271" width="11" customWidth="1"/>
    <col min="11272" max="11272" width="9.5703125" customWidth="1"/>
    <col min="11273" max="11273" width="34.7109375" customWidth="1"/>
    <col min="11274" max="11274" width="9.28515625" customWidth="1"/>
    <col min="11275" max="11275" width="8.7109375" customWidth="1"/>
    <col min="11521" max="11521" width="5.7109375" customWidth="1"/>
    <col min="11522" max="11522" width="44.140625" customWidth="1"/>
    <col min="11523" max="11523" width="9.5703125" customWidth="1"/>
    <col min="11524" max="11524" width="10" customWidth="1"/>
    <col min="11525" max="11525" width="32.28515625" customWidth="1"/>
    <col min="11526" max="11526" width="11.5703125" customWidth="1"/>
    <col min="11527" max="11527" width="11" customWidth="1"/>
    <col min="11528" max="11528" width="9.5703125" customWidth="1"/>
    <col min="11529" max="11529" width="34.7109375" customWidth="1"/>
    <col min="11530" max="11530" width="9.28515625" customWidth="1"/>
    <col min="11531" max="11531" width="8.7109375" customWidth="1"/>
    <col min="11777" max="11777" width="5.7109375" customWidth="1"/>
    <col min="11778" max="11778" width="44.140625" customWidth="1"/>
    <col min="11779" max="11779" width="9.5703125" customWidth="1"/>
    <col min="11780" max="11780" width="10" customWidth="1"/>
    <col min="11781" max="11781" width="32.28515625" customWidth="1"/>
    <col min="11782" max="11782" width="11.5703125" customWidth="1"/>
    <col min="11783" max="11783" width="11" customWidth="1"/>
    <col min="11784" max="11784" width="9.5703125" customWidth="1"/>
    <col min="11785" max="11785" width="34.7109375" customWidth="1"/>
    <col min="11786" max="11786" width="9.28515625" customWidth="1"/>
    <col min="11787" max="11787" width="8.7109375" customWidth="1"/>
    <col min="12033" max="12033" width="5.7109375" customWidth="1"/>
    <col min="12034" max="12034" width="44.140625" customWidth="1"/>
    <col min="12035" max="12035" width="9.5703125" customWidth="1"/>
    <col min="12036" max="12036" width="10" customWidth="1"/>
    <col min="12037" max="12037" width="32.28515625" customWidth="1"/>
    <col min="12038" max="12038" width="11.5703125" customWidth="1"/>
    <col min="12039" max="12039" width="11" customWidth="1"/>
    <col min="12040" max="12040" width="9.5703125" customWidth="1"/>
    <col min="12041" max="12041" width="34.7109375" customWidth="1"/>
    <col min="12042" max="12042" width="9.28515625" customWidth="1"/>
    <col min="12043" max="12043" width="8.7109375" customWidth="1"/>
    <col min="12289" max="12289" width="5.7109375" customWidth="1"/>
    <col min="12290" max="12290" width="44.140625" customWidth="1"/>
    <col min="12291" max="12291" width="9.5703125" customWidth="1"/>
    <col min="12292" max="12292" width="10" customWidth="1"/>
    <col min="12293" max="12293" width="32.28515625" customWidth="1"/>
    <col min="12294" max="12294" width="11.5703125" customWidth="1"/>
    <col min="12295" max="12295" width="11" customWidth="1"/>
    <col min="12296" max="12296" width="9.5703125" customWidth="1"/>
    <col min="12297" max="12297" width="34.7109375" customWidth="1"/>
    <col min="12298" max="12298" width="9.28515625" customWidth="1"/>
    <col min="12299" max="12299" width="8.7109375" customWidth="1"/>
    <col min="12545" max="12545" width="5.7109375" customWidth="1"/>
    <col min="12546" max="12546" width="44.140625" customWidth="1"/>
    <col min="12547" max="12547" width="9.5703125" customWidth="1"/>
    <col min="12548" max="12548" width="10" customWidth="1"/>
    <col min="12549" max="12549" width="32.28515625" customWidth="1"/>
    <col min="12550" max="12550" width="11.5703125" customWidth="1"/>
    <col min="12551" max="12551" width="11" customWidth="1"/>
    <col min="12552" max="12552" width="9.5703125" customWidth="1"/>
    <col min="12553" max="12553" width="34.7109375" customWidth="1"/>
    <col min="12554" max="12554" width="9.28515625" customWidth="1"/>
    <col min="12555" max="12555" width="8.7109375" customWidth="1"/>
    <col min="12801" max="12801" width="5.7109375" customWidth="1"/>
    <col min="12802" max="12802" width="44.140625" customWidth="1"/>
    <col min="12803" max="12803" width="9.5703125" customWidth="1"/>
    <col min="12804" max="12804" width="10" customWidth="1"/>
    <col min="12805" max="12805" width="32.28515625" customWidth="1"/>
    <col min="12806" max="12806" width="11.5703125" customWidth="1"/>
    <col min="12807" max="12807" width="11" customWidth="1"/>
    <col min="12808" max="12808" width="9.5703125" customWidth="1"/>
    <col min="12809" max="12809" width="34.7109375" customWidth="1"/>
    <col min="12810" max="12810" width="9.28515625" customWidth="1"/>
    <col min="12811" max="12811" width="8.7109375" customWidth="1"/>
    <col min="13057" max="13057" width="5.7109375" customWidth="1"/>
    <col min="13058" max="13058" width="44.140625" customWidth="1"/>
    <col min="13059" max="13059" width="9.5703125" customWidth="1"/>
    <col min="13060" max="13060" width="10" customWidth="1"/>
    <col min="13061" max="13061" width="32.28515625" customWidth="1"/>
    <col min="13062" max="13062" width="11.5703125" customWidth="1"/>
    <col min="13063" max="13063" width="11" customWidth="1"/>
    <col min="13064" max="13064" width="9.5703125" customWidth="1"/>
    <col min="13065" max="13065" width="34.7109375" customWidth="1"/>
    <col min="13066" max="13066" width="9.28515625" customWidth="1"/>
    <col min="13067" max="13067" width="8.7109375" customWidth="1"/>
    <col min="13313" max="13313" width="5.7109375" customWidth="1"/>
    <col min="13314" max="13314" width="44.140625" customWidth="1"/>
    <col min="13315" max="13315" width="9.5703125" customWidth="1"/>
    <col min="13316" max="13316" width="10" customWidth="1"/>
    <col min="13317" max="13317" width="32.28515625" customWidth="1"/>
    <col min="13318" max="13318" width="11.5703125" customWidth="1"/>
    <col min="13319" max="13319" width="11" customWidth="1"/>
    <col min="13320" max="13320" width="9.5703125" customWidth="1"/>
    <col min="13321" max="13321" width="34.7109375" customWidth="1"/>
    <col min="13322" max="13322" width="9.28515625" customWidth="1"/>
    <col min="13323" max="13323" width="8.7109375" customWidth="1"/>
    <col min="13569" max="13569" width="5.7109375" customWidth="1"/>
    <col min="13570" max="13570" width="44.140625" customWidth="1"/>
    <col min="13571" max="13571" width="9.5703125" customWidth="1"/>
    <col min="13572" max="13572" width="10" customWidth="1"/>
    <col min="13573" max="13573" width="32.28515625" customWidth="1"/>
    <col min="13574" max="13574" width="11.5703125" customWidth="1"/>
    <col min="13575" max="13575" width="11" customWidth="1"/>
    <col min="13576" max="13576" width="9.5703125" customWidth="1"/>
    <col min="13577" max="13577" width="34.7109375" customWidth="1"/>
    <col min="13578" max="13578" width="9.28515625" customWidth="1"/>
    <col min="13579" max="13579" width="8.7109375" customWidth="1"/>
    <col min="13825" max="13825" width="5.7109375" customWidth="1"/>
    <col min="13826" max="13826" width="44.140625" customWidth="1"/>
    <col min="13827" max="13827" width="9.5703125" customWidth="1"/>
    <col min="13828" max="13828" width="10" customWidth="1"/>
    <col min="13829" max="13829" width="32.28515625" customWidth="1"/>
    <col min="13830" max="13830" width="11.5703125" customWidth="1"/>
    <col min="13831" max="13831" width="11" customWidth="1"/>
    <col min="13832" max="13832" width="9.5703125" customWidth="1"/>
    <col min="13833" max="13833" width="34.7109375" customWidth="1"/>
    <col min="13834" max="13834" width="9.28515625" customWidth="1"/>
    <col min="13835" max="13835" width="8.7109375" customWidth="1"/>
    <col min="14081" max="14081" width="5.7109375" customWidth="1"/>
    <col min="14082" max="14082" width="44.140625" customWidth="1"/>
    <col min="14083" max="14083" width="9.5703125" customWidth="1"/>
    <col min="14084" max="14084" width="10" customWidth="1"/>
    <col min="14085" max="14085" width="32.28515625" customWidth="1"/>
    <col min="14086" max="14086" width="11.5703125" customWidth="1"/>
    <col min="14087" max="14087" width="11" customWidth="1"/>
    <col min="14088" max="14088" width="9.5703125" customWidth="1"/>
    <col min="14089" max="14089" width="34.7109375" customWidth="1"/>
    <col min="14090" max="14090" width="9.28515625" customWidth="1"/>
    <col min="14091" max="14091" width="8.7109375" customWidth="1"/>
    <col min="14337" max="14337" width="5.7109375" customWidth="1"/>
    <col min="14338" max="14338" width="44.140625" customWidth="1"/>
    <col min="14339" max="14339" width="9.5703125" customWidth="1"/>
    <col min="14340" max="14340" width="10" customWidth="1"/>
    <col min="14341" max="14341" width="32.28515625" customWidth="1"/>
    <col min="14342" max="14342" width="11.5703125" customWidth="1"/>
    <col min="14343" max="14343" width="11" customWidth="1"/>
    <col min="14344" max="14344" width="9.5703125" customWidth="1"/>
    <col min="14345" max="14345" width="34.7109375" customWidth="1"/>
    <col min="14346" max="14346" width="9.28515625" customWidth="1"/>
    <col min="14347" max="14347" width="8.7109375" customWidth="1"/>
    <col min="14593" max="14593" width="5.7109375" customWidth="1"/>
    <col min="14594" max="14594" width="44.140625" customWidth="1"/>
    <col min="14595" max="14595" width="9.5703125" customWidth="1"/>
    <col min="14596" max="14596" width="10" customWidth="1"/>
    <col min="14597" max="14597" width="32.28515625" customWidth="1"/>
    <col min="14598" max="14598" width="11.5703125" customWidth="1"/>
    <col min="14599" max="14599" width="11" customWidth="1"/>
    <col min="14600" max="14600" width="9.5703125" customWidth="1"/>
    <col min="14601" max="14601" width="34.7109375" customWidth="1"/>
    <col min="14602" max="14602" width="9.28515625" customWidth="1"/>
    <col min="14603" max="14603" width="8.7109375" customWidth="1"/>
    <col min="14849" max="14849" width="5.7109375" customWidth="1"/>
    <col min="14850" max="14850" width="44.140625" customWidth="1"/>
    <col min="14851" max="14851" width="9.5703125" customWidth="1"/>
    <col min="14852" max="14852" width="10" customWidth="1"/>
    <col min="14853" max="14853" width="32.28515625" customWidth="1"/>
    <col min="14854" max="14854" width="11.5703125" customWidth="1"/>
    <col min="14855" max="14855" width="11" customWidth="1"/>
    <col min="14856" max="14856" width="9.5703125" customWidth="1"/>
    <col min="14857" max="14857" width="34.7109375" customWidth="1"/>
    <col min="14858" max="14858" width="9.28515625" customWidth="1"/>
    <col min="14859" max="14859" width="8.7109375" customWidth="1"/>
    <col min="15105" max="15105" width="5.7109375" customWidth="1"/>
    <col min="15106" max="15106" width="44.140625" customWidth="1"/>
    <col min="15107" max="15107" width="9.5703125" customWidth="1"/>
    <col min="15108" max="15108" width="10" customWidth="1"/>
    <col min="15109" max="15109" width="32.28515625" customWidth="1"/>
    <col min="15110" max="15110" width="11.5703125" customWidth="1"/>
    <col min="15111" max="15111" width="11" customWidth="1"/>
    <col min="15112" max="15112" width="9.5703125" customWidth="1"/>
    <col min="15113" max="15113" width="34.7109375" customWidth="1"/>
    <col min="15114" max="15114" width="9.28515625" customWidth="1"/>
    <col min="15115" max="15115" width="8.7109375" customWidth="1"/>
    <col min="15361" max="15361" width="5.7109375" customWidth="1"/>
    <col min="15362" max="15362" width="44.140625" customWidth="1"/>
    <col min="15363" max="15363" width="9.5703125" customWidth="1"/>
    <col min="15364" max="15364" width="10" customWidth="1"/>
    <col min="15365" max="15365" width="32.28515625" customWidth="1"/>
    <col min="15366" max="15366" width="11.5703125" customWidth="1"/>
    <col min="15367" max="15367" width="11" customWidth="1"/>
    <col min="15368" max="15368" width="9.5703125" customWidth="1"/>
    <col min="15369" max="15369" width="34.7109375" customWidth="1"/>
    <col min="15370" max="15370" width="9.28515625" customWidth="1"/>
    <col min="15371" max="15371" width="8.7109375" customWidth="1"/>
    <col min="15617" max="15617" width="5.7109375" customWidth="1"/>
    <col min="15618" max="15618" width="44.140625" customWidth="1"/>
    <col min="15619" max="15619" width="9.5703125" customWidth="1"/>
    <col min="15620" max="15620" width="10" customWidth="1"/>
    <col min="15621" max="15621" width="32.28515625" customWidth="1"/>
    <col min="15622" max="15622" width="11.5703125" customWidth="1"/>
    <col min="15623" max="15623" width="11" customWidth="1"/>
    <col min="15624" max="15624" width="9.5703125" customWidth="1"/>
    <col min="15625" max="15625" width="34.7109375" customWidth="1"/>
    <col min="15626" max="15626" width="9.28515625" customWidth="1"/>
    <col min="15627" max="15627" width="8.7109375" customWidth="1"/>
    <col min="15873" max="15873" width="5.7109375" customWidth="1"/>
    <col min="15874" max="15874" width="44.140625" customWidth="1"/>
    <col min="15875" max="15875" width="9.5703125" customWidth="1"/>
    <col min="15876" max="15876" width="10" customWidth="1"/>
    <col min="15877" max="15877" width="32.28515625" customWidth="1"/>
    <col min="15878" max="15878" width="11.5703125" customWidth="1"/>
    <col min="15879" max="15879" width="11" customWidth="1"/>
    <col min="15880" max="15880" width="9.5703125" customWidth="1"/>
    <col min="15881" max="15881" width="34.7109375" customWidth="1"/>
    <col min="15882" max="15882" width="9.28515625" customWidth="1"/>
    <col min="15883" max="15883" width="8.7109375" customWidth="1"/>
    <col min="16129" max="16129" width="5.7109375" customWidth="1"/>
    <col min="16130" max="16130" width="44.140625" customWidth="1"/>
    <col min="16131" max="16131" width="9.5703125" customWidth="1"/>
    <col min="16132" max="16132" width="10" customWidth="1"/>
    <col min="16133" max="16133" width="32.28515625" customWidth="1"/>
    <col min="16134" max="16134" width="11.5703125" customWidth="1"/>
    <col min="16135" max="16135" width="11" customWidth="1"/>
    <col min="16136" max="16136" width="9.5703125" customWidth="1"/>
    <col min="16137" max="16137" width="34.7109375" customWidth="1"/>
    <col min="16138" max="16138" width="9.28515625" customWidth="1"/>
    <col min="16139" max="16139" width="8.710937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43</v>
      </c>
      <c r="N2" s="6"/>
      <c r="O2" s="6"/>
      <c r="P2" s="6"/>
    </row>
    <row r="3" spans="1:16" ht="61.5" customHeight="1" x14ac:dyDescent="0.25">
      <c r="A3" s="3"/>
      <c r="B3" s="7" t="s">
        <v>44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41</v>
      </c>
      <c r="I6" s="13" t="s">
        <v>15</v>
      </c>
      <c r="J6" s="13" t="s">
        <v>14</v>
      </c>
      <c r="K6" s="12"/>
    </row>
    <row r="7" spans="1:16" ht="31.15" customHeight="1" x14ac:dyDescent="0.25">
      <c r="A7" s="15">
        <v>1</v>
      </c>
      <c r="B7" s="18" t="s">
        <v>45</v>
      </c>
      <c r="C7" s="17"/>
      <c r="D7" s="17">
        <f>27.824+25.933+90.522</f>
        <v>144.279</v>
      </c>
      <c r="E7" s="18" t="s">
        <v>46</v>
      </c>
      <c r="F7" s="19">
        <f>SUM(C7,D7)</f>
        <v>144.279</v>
      </c>
      <c r="G7" s="16"/>
      <c r="H7" s="17"/>
      <c r="I7" s="18" t="s">
        <v>46</v>
      </c>
      <c r="J7" s="17">
        <v>144.28</v>
      </c>
      <c r="K7" s="20"/>
    </row>
    <row r="8" spans="1:16" ht="19.149999999999999" customHeight="1" x14ac:dyDescent="0.25">
      <c r="A8" s="15"/>
      <c r="B8" s="18" t="s">
        <v>47</v>
      </c>
      <c r="C8" s="17"/>
      <c r="D8" s="17">
        <f>17.075+2.018+3.224+1.367</f>
        <v>23.684000000000001</v>
      </c>
      <c r="E8" s="18" t="s">
        <v>48</v>
      </c>
      <c r="F8" s="19">
        <f t="shared" ref="F8:F23" si="0">SUM(C8,D8)</f>
        <v>23.684000000000001</v>
      </c>
      <c r="G8" s="16"/>
      <c r="H8" s="17"/>
      <c r="I8" s="18" t="s">
        <v>48</v>
      </c>
      <c r="J8" s="17">
        <v>23.68</v>
      </c>
      <c r="K8" s="20"/>
    </row>
    <row r="9" spans="1:16" ht="29.45" customHeight="1" x14ac:dyDescent="0.25">
      <c r="A9" s="15"/>
      <c r="B9" s="18" t="s">
        <v>49</v>
      </c>
      <c r="C9" s="17"/>
      <c r="D9" s="17">
        <f>51.82</f>
        <v>51.82</v>
      </c>
      <c r="E9" s="47" t="s">
        <v>50</v>
      </c>
      <c r="F9" s="19">
        <f t="shared" si="0"/>
        <v>51.82</v>
      </c>
      <c r="G9" s="16"/>
      <c r="H9" s="17"/>
      <c r="I9" s="47" t="s">
        <v>50</v>
      </c>
      <c r="J9" s="17">
        <v>51.82</v>
      </c>
      <c r="K9" s="20"/>
    </row>
    <row r="10" spans="1:16" ht="27.6" customHeight="1" x14ac:dyDescent="0.25">
      <c r="A10" s="15"/>
      <c r="B10" s="18" t="s">
        <v>51</v>
      </c>
      <c r="C10" s="17"/>
      <c r="D10" s="17">
        <f>5.36</f>
        <v>5.36</v>
      </c>
      <c r="E10" s="47" t="s">
        <v>52</v>
      </c>
      <c r="F10" s="19">
        <f t="shared" si="0"/>
        <v>5.36</v>
      </c>
      <c r="G10" s="16"/>
      <c r="H10" s="17"/>
      <c r="I10" s="47" t="s">
        <v>52</v>
      </c>
      <c r="J10" s="17">
        <v>5.36</v>
      </c>
      <c r="K10" s="20"/>
    </row>
    <row r="11" spans="1:16" ht="27.6" customHeight="1" x14ac:dyDescent="0.25">
      <c r="A11" s="15"/>
      <c r="B11" s="18" t="s">
        <v>53</v>
      </c>
      <c r="C11" s="17"/>
      <c r="D11" s="17">
        <v>260.62</v>
      </c>
      <c r="E11" s="47" t="s">
        <v>54</v>
      </c>
      <c r="F11" s="19">
        <f t="shared" si="0"/>
        <v>260.62</v>
      </c>
      <c r="G11" s="16"/>
      <c r="H11" s="17"/>
      <c r="I11" s="47" t="s">
        <v>54</v>
      </c>
      <c r="J11" s="17">
        <v>260.62</v>
      </c>
      <c r="K11" s="20"/>
    </row>
    <row r="12" spans="1:16" ht="27.6" customHeight="1" x14ac:dyDescent="0.25">
      <c r="A12" s="15"/>
      <c r="B12" s="18" t="s">
        <v>55</v>
      </c>
      <c r="C12" s="17"/>
      <c r="D12" s="17">
        <f>2296.139</f>
        <v>2296.1390000000001</v>
      </c>
      <c r="E12" s="47" t="s">
        <v>42</v>
      </c>
      <c r="F12" s="19">
        <f t="shared" si="0"/>
        <v>2296.1390000000001</v>
      </c>
      <c r="G12" s="16"/>
      <c r="H12" s="17"/>
      <c r="I12" s="47" t="s">
        <v>42</v>
      </c>
      <c r="J12" s="17">
        <v>2296.14</v>
      </c>
      <c r="K12" s="20"/>
    </row>
    <row r="13" spans="1:16" ht="23.45" customHeight="1" x14ac:dyDescent="0.25">
      <c r="A13" s="15">
        <v>2</v>
      </c>
      <c r="B13" s="16" t="s">
        <v>16</v>
      </c>
      <c r="C13" s="17">
        <v>491.113</v>
      </c>
      <c r="D13" s="17"/>
      <c r="E13" s="48"/>
      <c r="F13" s="19">
        <f t="shared" si="0"/>
        <v>491.113</v>
      </c>
      <c r="G13" s="16"/>
      <c r="H13" s="17"/>
      <c r="I13" s="21"/>
      <c r="J13" s="17"/>
      <c r="K13" s="20"/>
    </row>
    <row r="14" spans="1:16" ht="15.75" x14ac:dyDescent="0.25">
      <c r="A14" s="15"/>
      <c r="C14" s="17" t="s">
        <v>56</v>
      </c>
      <c r="D14" s="17"/>
      <c r="E14" s="18"/>
      <c r="F14" s="19">
        <f t="shared" si="0"/>
        <v>0</v>
      </c>
      <c r="G14" s="22"/>
      <c r="H14" s="17"/>
      <c r="I14" s="18"/>
      <c r="J14" s="17"/>
      <c r="K14" s="20"/>
    </row>
    <row r="15" spans="1:16" ht="15.75" x14ac:dyDescent="0.25">
      <c r="A15" s="15"/>
      <c r="B15" s="16"/>
      <c r="C15" s="17"/>
      <c r="D15" s="17"/>
      <c r="E15" s="18"/>
      <c r="F15" s="19">
        <f t="shared" si="0"/>
        <v>0</v>
      </c>
      <c r="G15" s="22"/>
      <c r="H15" s="42"/>
      <c r="I15" s="18"/>
      <c r="J15" s="17"/>
      <c r="K15" s="20"/>
    </row>
    <row r="16" spans="1:16" ht="15" customHeight="1" x14ac:dyDescent="0.25">
      <c r="A16" s="15"/>
      <c r="B16" s="16"/>
      <c r="C16" s="17"/>
      <c r="D16" s="17"/>
      <c r="E16" s="18"/>
      <c r="F16" s="19">
        <f t="shared" si="0"/>
        <v>0</v>
      </c>
      <c r="G16" s="22">
        <v>2220</v>
      </c>
      <c r="H16" s="42">
        <f>7.08+103</f>
        <v>110.08</v>
      </c>
      <c r="I16" s="18" t="s">
        <v>42</v>
      </c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22">
        <v>2220</v>
      </c>
      <c r="H17" s="42">
        <f>15.334+100.087</f>
        <v>115.42100000000001</v>
      </c>
      <c r="I17" s="18" t="s">
        <v>57</v>
      </c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22">
        <v>2220</v>
      </c>
      <c r="H18" s="42">
        <f>100</f>
        <v>100</v>
      </c>
      <c r="I18" s="18" t="s">
        <v>58</v>
      </c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22">
        <v>2220</v>
      </c>
      <c r="H19" s="42">
        <f>2.314</f>
        <v>2.3140000000000001</v>
      </c>
      <c r="I19" s="18" t="s">
        <v>59</v>
      </c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22">
        <v>2220</v>
      </c>
      <c r="H20" s="42">
        <f>100</f>
        <v>100</v>
      </c>
      <c r="I20" s="18" t="s">
        <v>60</v>
      </c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22"/>
      <c r="H21" s="42"/>
      <c r="I21" s="18"/>
      <c r="J21" s="17"/>
      <c r="K21" s="20"/>
    </row>
    <row r="22" spans="1:11" ht="31.5" customHeight="1" x14ac:dyDescent="0.25">
      <c r="A22" s="22"/>
      <c r="B22" s="16"/>
      <c r="C22" s="17"/>
      <c r="D22" s="17"/>
      <c r="E22" s="18"/>
      <c r="F22" s="19">
        <f t="shared" si="0"/>
        <v>0</v>
      </c>
      <c r="G22" s="49"/>
      <c r="H22" s="17"/>
      <c r="I22" s="18"/>
      <c r="J22" s="17"/>
      <c r="K22" s="20"/>
    </row>
    <row r="23" spans="1:11" ht="15.75" x14ac:dyDescent="0.25">
      <c r="A23" s="24"/>
      <c r="B23" s="27" t="s">
        <v>17</v>
      </c>
      <c r="C23" s="28">
        <f>SUM(C7:C22)</f>
        <v>491.113</v>
      </c>
      <c r="D23" s="28">
        <f>SUM(D7:D22)</f>
        <v>2781.902</v>
      </c>
      <c r="E23" s="29"/>
      <c r="F23" s="30">
        <f t="shared" si="0"/>
        <v>3273.0149999999999</v>
      </c>
      <c r="G23" s="31"/>
      <c r="H23" s="28">
        <f>SUM(H7:H22)</f>
        <v>427.815</v>
      </c>
      <c r="I23" s="29"/>
      <c r="J23" s="28">
        <f>SUM(J7:J22)</f>
        <v>2781.8999999999996</v>
      </c>
      <c r="K23" s="32">
        <f>C23-H23</f>
        <v>63.298000000000002</v>
      </c>
    </row>
    <row r="26" spans="1:11" ht="15.75" x14ac:dyDescent="0.25">
      <c r="B26" s="33" t="s">
        <v>61</v>
      </c>
      <c r="F26" s="34"/>
      <c r="G26" s="35" t="s">
        <v>62</v>
      </c>
      <c r="H26" s="36"/>
    </row>
    <row r="27" spans="1:11" x14ac:dyDescent="0.25">
      <c r="B27" s="33"/>
      <c r="F27" s="37" t="s">
        <v>20</v>
      </c>
      <c r="G27" s="38"/>
      <c r="H27" s="38"/>
    </row>
    <row r="28" spans="1:11" ht="15.75" x14ac:dyDescent="0.25">
      <c r="B28" s="33" t="s">
        <v>21</v>
      </c>
      <c r="F28" s="34"/>
      <c r="G28" s="35" t="s">
        <v>63</v>
      </c>
      <c r="H28" s="36"/>
    </row>
    <row r="29" spans="1:11" x14ac:dyDescent="0.25">
      <c r="F29" s="37" t="s">
        <v>20</v>
      </c>
      <c r="G29" s="38"/>
      <c r="H29" s="38"/>
    </row>
  </sheetData>
  <mergeCells count="12">
    <mergeCell ref="G26:H26"/>
    <mergeCell ref="G28:H2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.47244094488188981" top="0" bottom="0" header="0" footer="0"/>
  <pageSetup paperSize="9" scale="57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3" sqref="B3:J3"/>
    </sheetView>
  </sheetViews>
  <sheetFormatPr defaultRowHeight="15" x14ac:dyDescent="0.25"/>
  <cols>
    <col min="1" max="1" width="5.42578125" customWidth="1"/>
    <col min="2" max="2" width="29.28515625" customWidth="1"/>
    <col min="3" max="3" width="13.42578125" customWidth="1"/>
    <col min="4" max="4" width="12.42578125" style="50" customWidth="1"/>
    <col min="5" max="5" width="14.42578125" customWidth="1"/>
    <col min="6" max="6" width="12.85546875" customWidth="1"/>
    <col min="7" max="7" width="7.42578125" customWidth="1"/>
    <col min="8" max="8" width="12.5703125" customWidth="1"/>
    <col min="9" max="9" width="19.85546875" customWidth="1"/>
    <col min="10" max="10" width="13.5703125" customWidth="1"/>
    <col min="11" max="11" width="15.42578125" customWidth="1"/>
    <col min="257" max="257" width="5.42578125" customWidth="1"/>
    <col min="258" max="258" width="29.28515625" customWidth="1"/>
    <col min="259" max="259" width="13.42578125" customWidth="1"/>
    <col min="260" max="260" width="12.42578125" customWidth="1"/>
    <col min="261" max="261" width="14.42578125" customWidth="1"/>
    <col min="262" max="262" width="12.85546875" customWidth="1"/>
    <col min="263" max="263" width="7.42578125" customWidth="1"/>
    <col min="264" max="264" width="12.5703125" customWidth="1"/>
    <col min="265" max="265" width="19.85546875" customWidth="1"/>
    <col min="266" max="266" width="13.5703125" customWidth="1"/>
    <col min="267" max="267" width="15.42578125" customWidth="1"/>
    <col min="513" max="513" width="5.42578125" customWidth="1"/>
    <col min="514" max="514" width="29.28515625" customWidth="1"/>
    <col min="515" max="515" width="13.42578125" customWidth="1"/>
    <col min="516" max="516" width="12.42578125" customWidth="1"/>
    <col min="517" max="517" width="14.42578125" customWidth="1"/>
    <col min="518" max="518" width="12.85546875" customWidth="1"/>
    <col min="519" max="519" width="7.42578125" customWidth="1"/>
    <col min="520" max="520" width="12.5703125" customWidth="1"/>
    <col min="521" max="521" width="19.85546875" customWidth="1"/>
    <col min="522" max="522" width="13.5703125" customWidth="1"/>
    <col min="523" max="523" width="15.42578125" customWidth="1"/>
    <col min="769" max="769" width="5.42578125" customWidth="1"/>
    <col min="770" max="770" width="29.28515625" customWidth="1"/>
    <col min="771" max="771" width="13.42578125" customWidth="1"/>
    <col min="772" max="772" width="12.42578125" customWidth="1"/>
    <col min="773" max="773" width="14.42578125" customWidth="1"/>
    <col min="774" max="774" width="12.85546875" customWidth="1"/>
    <col min="775" max="775" width="7.42578125" customWidth="1"/>
    <col min="776" max="776" width="12.5703125" customWidth="1"/>
    <col min="777" max="777" width="19.85546875" customWidth="1"/>
    <col min="778" max="778" width="13.5703125" customWidth="1"/>
    <col min="779" max="779" width="15.42578125" customWidth="1"/>
    <col min="1025" max="1025" width="5.42578125" customWidth="1"/>
    <col min="1026" max="1026" width="29.28515625" customWidth="1"/>
    <col min="1027" max="1027" width="13.42578125" customWidth="1"/>
    <col min="1028" max="1028" width="12.42578125" customWidth="1"/>
    <col min="1029" max="1029" width="14.42578125" customWidth="1"/>
    <col min="1030" max="1030" width="12.85546875" customWidth="1"/>
    <col min="1031" max="1031" width="7.42578125" customWidth="1"/>
    <col min="1032" max="1032" width="12.5703125" customWidth="1"/>
    <col min="1033" max="1033" width="19.85546875" customWidth="1"/>
    <col min="1034" max="1034" width="13.5703125" customWidth="1"/>
    <col min="1035" max="1035" width="15.42578125" customWidth="1"/>
    <col min="1281" max="1281" width="5.42578125" customWidth="1"/>
    <col min="1282" max="1282" width="29.28515625" customWidth="1"/>
    <col min="1283" max="1283" width="13.42578125" customWidth="1"/>
    <col min="1284" max="1284" width="12.42578125" customWidth="1"/>
    <col min="1285" max="1285" width="14.42578125" customWidth="1"/>
    <col min="1286" max="1286" width="12.85546875" customWidth="1"/>
    <col min="1287" max="1287" width="7.42578125" customWidth="1"/>
    <col min="1288" max="1288" width="12.5703125" customWidth="1"/>
    <col min="1289" max="1289" width="19.85546875" customWidth="1"/>
    <col min="1290" max="1290" width="13.5703125" customWidth="1"/>
    <col min="1291" max="1291" width="15.42578125" customWidth="1"/>
    <col min="1537" max="1537" width="5.42578125" customWidth="1"/>
    <col min="1538" max="1538" width="29.28515625" customWidth="1"/>
    <col min="1539" max="1539" width="13.42578125" customWidth="1"/>
    <col min="1540" max="1540" width="12.42578125" customWidth="1"/>
    <col min="1541" max="1541" width="14.42578125" customWidth="1"/>
    <col min="1542" max="1542" width="12.85546875" customWidth="1"/>
    <col min="1543" max="1543" width="7.42578125" customWidth="1"/>
    <col min="1544" max="1544" width="12.5703125" customWidth="1"/>
    <col min="1545" max="1545" width="19.85546875" customWidth="1"/>
    <col min="1546" max="1546" width="13.5703125" customWidth="1"/>
    <col min="1547" max="1547" width="15.42578125" customWidth="1"/>
    <col min="1793" max="1793" width="5.42578125" customWidth="1"/>
    <col min="1794" max="1794" width="29.28515625" customWidth="1"/>
    <col min="1795" max="1795" width="13.42578125" customWidth="1"/>
    <col min="1796" max="1796" width="12.42578125" customWidth="1"/>
    <col min="1797" max="1797" width="14.42578125" customWidth="1"/>
    <col min="1798" max="1798" width="12.85546875" customWidth="1"/>
    <col min="1799" max="1799" width="7.42578125" customWidth="1"/>
    <col min="1800" max="1800" width="12.5703125" customWidth="1"/>
    <col min="1801" max="1801" width="19.85546875" customWidth="1"/>
    <col min="1802" max="1802" width="13.5703125" customWidth="1"/>
    <col min="1803" max="1803" width="15.42578125" customWidth="1"/>
    <col min="2049" max="2049" width="5.42578125" customWidth="1"/>
    <col min="2050" max="2050" width="29.28515625" customWidth="1"/>
    <col min="2051" max="2051" width="13.42578125" customWidth="1"/>
    <col min="2052" max="2052" width="12.42578125" customWidth="1"/>
    <col min="2053" max="2053" width="14.42578125" customWidth="1"/>
    <col min="2054" max="2054" width="12.85546875" customWidth="1"/>
    <col min="2055" max="2055" width="7.42578125" customWidth="1"/>
    <col min="2056" max="2056" width="12.5703125" customWidth="1"/>
    <col min="2057" max="2057" width="19.85546875" customWidth="1"/>
    <col min="2058" max="2058" width="13.5703125" customWidth="1"/>
    <col min="2059" max="2059" width="15.42578125" customWidth="1"/>
    <col min="2305" max="2305" width="5.42578125" customWidth="1"/>
    <col min="2306" max="2306" width="29.28515625" customWidth="1"/>
    <col min="2307" max="2307" width="13.42578125" customWidth="1"/>
    <col min="2308" max="2308" width="12.42578125" customWidth="1"/>
    <col min="2309" max="2309" width="14.42578125" customWidth="1"/>
    <col min="2310" max="2310" width="12.85546875" customWidth="1"/>
    <col min="2311" max="2311" width="7.42578125" customWidth="1"/>
    <col min="2312" max="2312" width="12.5703125" customWidth="1"/>
    <col min="2313" max="2313" width="19.85546875" customWidth="1"/>
    <col min="2314" max="2314" width="13.5703125" customWidth="1"/>
    <col min="2315" max="2315" width="15.42578125" customWidth="1"/>
    <col min="2561" max="2561" width="5.42578125" customWidth="1"/>
    <col min="2562" max="2562" width="29.28515625" customWidth="1"/>
    <col min="2563" max="2563" width="13.42578125" customWidth="1"/>
    <col min="2564" max="2564" width="12.42578125" customWidth="1"/>
    <col min="2565" max="2565" width="14.42578125" customWidth="1"/>
    <col min="2566" max="2566" width="12.85546875" customWidth="1"/>
    <col min="2567" max="2567" width="7.42578125" customWidth="1"/>
    <col min="2568" max="2568" width="12.5703125" customWidth="1"/>
    <col min="2569" max="2569" width="19.85546875" customWidth="1"/>
    <col min="2570" max="2570" width="13.5703125" customWidth="1"/>
    <col min="2571" max="2571" width="15.42578125" customWidth="1"/>
    <col min="2817" max="2817" width="5.42578125" customWidth="1"/>
    <col min="2818" max="2818" width="29.28515625" customWidth="1"/>
    <col min="2819" max="2819" width="13.42578125" customWidth="1"/>
    <col min="2820" max="2820" width="12.42578125" customWidth="1"/>
    <col min="2821" max="2821" width="14.42578125" customWidth="1"/>
    <col min="2822" max="2822" width="12.85546875" customWidth="1"/>
    <col min="2823" max="2823" width="7.42578125" customWidth="1"/>
    <col min="2824" max="2824" width="12.5703125" customWidth="1"/>
    <col min="2825" max="2825" width="19.85546875" customWidth="1"/>
    <col min="2826" max="2826" width="13.5703125" customWidth="1"/>
    <col min="2827" max="2827" width="15.42578125" customWidth="1"/>
    <col min="3073" max="3073" width="5.42578125" customWidth="1"/>
    <col min="3074" max="3074" width="29.28515625" customWidth="1"/>
    <col min="3075" max="3075" width="13.42578125" customWidth="1"/>
    <col min="3076" max="3076" width="12.42578125" customWidth="1"/>
    <col min="3077" max="3077" width="14.42578125" customWidth="1"/>
    <col min="3078" max="3078" width="12.85546875" customWidth="1"/>
    <col min="3079" max="3079" width="7.42578125" customWidth="1"/>
    <col min="3080" max="3080" width="12.5703125" customWidth="1"/>
    <col min="3081" max="3081" width="19.85546875" customWidth="1"/>
    <col min="3082" max="3082" width="13.5703125" customWidth="1"/>
    <col min="3083" max="3083" width="15.42578125" customWidth="1"/>
    <col min="3329" max="3329" width="5.42578125" customWidth="1"/>
    <col min="3330" max="3330" width="29.28515625" customWidth="1"/>
    <col min="3331" max="3331" width="13.42578125" customWidth="1"/>
    <col min="3332" max="3332" width="12.42578125" customWidth="1"/>
    <col min="3333" max="3333" width="14.42578125" customWidth="1"/>
    <col min="3334" max="3334" width="12.85546875" customWidth="1"/>
    <col min="3335" max="3335" width="7.42578125" customWidth="1"/>
    <col min="3336" max="3336" width="12.5703125" customWidth="1"/>
    <col min="3337" max="3337" width="19.85546875" customWidth="1"/>
    <col min="3338" max="3338" width="13.5703125" customWidth="1"/>
    <col min="3339" max="3339" width="15.42578125" customWidth="1"/>
    <col min="3585" max="3585" width="5.42578125" customWidth="1"/>
    <col min="3586" max="3586" width="29.28515625" customWidth="1"/>
    <col min="3587" max="3587" width="13.42578125" customWidth="1"/>
    <col min="3588" max="3588" width="12.42578125" customWidth="1"/>
    <col min="3589" max="3589" width="14.42578125" customWidth="1"/>
    <col min="3590" max="3590" width="12.85546875" customWidth="1"/>
    <col min="3591" max="3591" width="7.42578125" customWidth="1"/>
    <col min="3592" max="3592" width="12.5703125" customWidth="1"/>
    <col min="3593" max="3593" width="19.85546875" customWidth="1"/>
    <col min="3594" max="3594" width="13.5703125" customWidth="1"/>
    <col min="3595" max="3595" width="15.42578125" customWidth="1"/>
    <col min="3841" max="3841" width="5.42578125" customWidth="1"/>
    <col min="3842" max="3842" width="29.28515625" customWidth="1"/>
    <col min="3843" max="3843" width="13.42578125" customWidth="1"/>
    <col min="3844" max="3844" width="12.42578125" customWidth="1"/>
    <col min="3845" max="3845" width="14.42578125" customWidth="1"/>
    <col min="3846" max="3846" width="12.85546875" customWidth="1"/>
    <col min="3847" max="3847" width="7.42578125" customWidth="1"/>
    <col min="3848" max="3848" width="12.5703125" customWidth="1"/>
    <col min="3849" max="3849" width="19.85546875" customWidth="1"/>
    <col min="3850" max="3850" width="13.5703125" customWidth="1"/>
    <col min="3851" max="3851" width="15.42578125" customWidth="1"/>
    <col min="4097" max="4097" width="5.42578125" customWidth="1"/>
    <col min="4098" max="4098" width="29.28515625" customWidth="1"/>
    <col min="4099" max="4099" width="13.42578125" customWidth="1"/>
    <col min="4100" max="4100" width="12.42578125" customWidth="1"/>
    <col min="4101" max="4101" width="14.42578125" customWidth="1"/>
    <col min="4102" max="4102" width="12.85546875" customWidth="1"/>
    <col min="4103" max="4103" width="7.42578125" customWidth="1"/>
    <col min="4104" max="4104" width="12.5703125" customWidth="1"/>
    <col min="4105" max="4105" width="19.85546875" customWidth="1"/>
    <col min="4106" max="4106" width="13.5703125" customWidth="1"/>
    <col min="4107" max="4107" width="15.42578125" customWidth="1"/>
    <col min="4353" max="4353" width="5.42578125" customWidth="1"/>
    <col min="4354" max="4354" width="29.28515625" customWidth="1"/>
    <col min="4355" max="4355" width="13.42578125" customWidth="1"/>
    <col min="4356" max="4356" width="12.42578125" customWidth="1"/>
    <col min="4357" max="4357" width="14.42578125" customWidth="1"/>
    <col min="4358" max="4358" width="12.85546875" customWidth="1"/>
    <col min="4359" max="4359" width="7.42578125" customWidth="1"/>
    <col min="4360" max="4360" width="12.5703125" customWidth="1"/>
    <col min="4361" max="4361" width="19.85546875" customWidth="1"/>
    <col min="4362" max="4362" width="13.5703125" customWidth="1"/>
    <col min="4363" max="4363" width="15.42578125" customWidth="1"/>
    <col min="4609" max="4609" width="5.42578125" customWidth="1"/>
    <col min="4610" max="4610" width="29.28515625" customWidth="1"/>
    <col min="4611" max="4611" width="13.42578125" customWidth="1"/>
    <col min="4612" max="4612" width="12.42578125" customWidth="1"/>
    <col min="4613" max="4613" width="14.42578125" customWidth="1"/>
    <col min="4614" max="4614" width="12.85546875" customWidth="1"/>
    <col min="4615" max="4615" width="7.42578125" customWidth="1"/>
    <col min="4616" max="4616" width="12.5703125" customWidth="1"/>
    <col min="4617" max="4617" width="19.85546875" customWidth="1"/>
    <col min="4618" max="4618" width="13.5703125" customWidth="1"/>
    <col min="4619" max="4619" width="15.42578125" customWidth="1"/>
    <col min="4865" max="4865" width="5.42578125" customWidth="1"/>
    <col min="4866" max="4866" width="29.28515625" customWidth="1"/>
    <col min="4867" max="4867" width="13.42578125" customWidth="1"/>
    <col min="4868" max="4868" width="12.42578125" customWidth="1"/>
    <col min="4869" max="4869" width="14.42578125" customWidth="1"/>
    <col min="4870" max="4870" width="12.85546875" customWidth="1"/>
    <col min="4871" max="4871" width="7.42578125" customWidth="1"/>
    <col min="4872" max="4872" width="12.5703125" customWidth="1"/>
    <col min="4873" max="4873" width="19.85546875" customWidth="1"/>
    <col min="4874" max="4874" width="13.5703125" customWidth="1"/>
    <col min="4875" max="4875" width="15.42578125" customWidth="1"/>
    <col min="5121" max="5121" width="5.42578125" customWidth="1"/>
    <col min="5122" max="5122" width="29.28515625" customWidth="1"/>
    <col min="5123" max="5123" width="13.42578125" customWidth="1"/>
    <col min="5124" max="5124" width="12.42578125" customWidth="1"/>
    <col min="5125" max="5125" width="14.42578125" customWidth="1"/>
    <col min="5126" max="5126" width="12.85546875" customWidth="1"/>
    <col min="5127" max="5127" width="7.42578125" customWidth="1"/>
    <col min="5128" max="5128" width="12.5703125" customWidth="1"/>
    <col min="5129" max="5129" width="19.85546875" customWidth="1"/>
    <col min="5130" max="5130" width="13.5703125" customWidth="1"/>
    <col min="5131" max="5131" width="15.42578125" customWidth="1"/>
    <col min="5377" max="5377" width="5.42578125" customWidth="1"/>
    <col min="5378" max="5378" width="29.28515625" customWidth="1"/>
    <col min="5379" max="5379" width="13.42578125" customWidth="1"/>
    <col min="5380" max="5380" width="12.42578125" customWidth="1"/>
    <col min="5381" max="5381" width="14.42578125" customWidth="1"/>
    <col min="5382" max="5382" width="12.85546875" customWidth="1"/>
    <col min="5383" max="5383" width="7.42578125" customWidth="1"/>
    <col min="5384" max="5384" width="12.5703125" customWidth="1"/>
    <col min="5385" max="5385" width="19.85546875" customWidth="1"/>
    <col min="5386" max="5386" width="13.5703125" customWidth="1"/>
    <col min="5387" max="5387" width="15.42578125" customWidth="1"/>
    <col min="5633" max="5633" width="5.42578125" customWidth="1"/>
    <col min="5634" max="5634" width="29.28515625" customWidth="1"/>
    <col min="5635" max="5635" width="13.42578125" customWidth="1"/>
    <col min="5636" max="5636" width="12.42578125" customWidth="1"/>
    <col min="5637" max="5637" width="14.42578125" customWidth="1"/>
    <col min="5638" max="5638" width="12.85546875" customWidth="1"/>
    <col min="5639" max="5639" width="7.42578125" customWidth="1"/>
    <col min="5640" max="5640" width="12.5703125" customWidth="1"/>
    <col min="5641" max="5641" width="19.85546875" customWidth="1"/>
    <col min="5642" max="5642" width="13.5703125" customWidth="1"/>
    <col min="5643" max="5643" width="15.42578125" customWidth="1"/>
    <col min="5889" max="5889" width="5.42578125" customWidth="1"/>
    <col min="5890" max="5890" width="29.28515625" customWidth="1"/>
    <col min="5891" max="5891" width="13.42578125" customWidth="1"/>
    <col min="5892" max="5892" width="12.42578125" customWidth="1"/>
    <col min="5893" max="5893" width="14.42578125" customWidth="1"/>
    <col min="5894" max="5894" width="12.85546875" customWidth="1"/>
    <col min="5895" max="5895" width="7.42578125" customWidth="1"/>
    <col min="5896" max="5896" width="12.5703125" customWidth="1"/>
    <col min="5897" max="5897" width="19.85546875" customWidth="1"/>
    <col min="5898" max="5898" width="13.5703125" customWidth="1"/>
    <col min="5899" max="5899" width="15.42578125" customWidth="1"/>
    <col min="6145" max="6145" width="5.42578125" customWidth="1"/>
    <col min="6146" max="6146" width="29.28515625" customWidth="1"/>
    <col min="6147" max="6147" width="13.42578125" customWidth="1"/>
    <col min="6148" max="6148" width="12.42578125" customWidth="1"/>
    <col min="6149" max="6149" width="14.42578125" customWidth="1"/>
    <col min="6150" max="6150" width="12.85546875" customWidth="1"/>
    <col min="6151" max="6151" width="7.42578125" customWidth="1"/>
    <col min="6152" max="6152" width="12.5703125" customWidth="1"/>
    <col min="6153" max="6153" width="19.85546875" customWidth="1"/>
    <col min="6154" max="6154" width="13.5703125" customWidth="1"/>
    <col min="6155" max="6155" width="15.42578125" customWidth="1"/>
    <col min="6401" max="6401" width="5.42578125" customWidth="1"/>
    <col min="6402" max="6402" width="29.28515625" customWidth="1"/>
    <col min="6403" max="6403" width="13.42578125" customWidth="1"/>
    <col min="6404" max="6404" width="12.42578125" customWidth="1"/>
    <col min="6405" max="6405" width="14.42578125" customWidth="1"/>
    <col min="6406" max="6406" width="12.85546875" customWidth="1"/>
    <col min="6407" max="6407" width="7.42578125" customWidth="1"/>
    <col min="6408" max="6408" width="12.5703125" customWidth="1"/>
    <col min="6409" max="6409" width="19.85546875" customWidth="1"/>
    <col min="6410" max="6410" width="13.5703125" customWidth="1"/>
    <col min="6411" max="6411" width="15.42578125" customWidth="1"/>
    <col min="6657" max="6657" width="5.42578125" customWidth="1"/>
    <col min="6658" max="6658" width="29.28515625" customWidth="1"/>
    <col min="6659" max="6659" width="13.42578125" customWidth="1"/>
    <col min="6660" max="6660" width="12.42578125" customWidth="1"/>
    <col min="6661" max="6661" width="14.42578125" customWidth="1"/>
    <col min="6662" max="6662" width="12.85546875" customWidth="1"/>
    <col min="6663" max="6663" width="7.42578125" customWidth="1"/>
    <col min="6664" max="6664" width="12.5703125" customWidth="1"/>
    <col min="6665" max="6665" width="19.85546875" customWidth="1"/>
    <col min="6666" max="6666" width="13.5703125" customWidth="1"/>
    <col min="6667" max="6667" width="15.42578125" customWidth="1"/>
    <col min="6913" max="6913" width="5.42578125" customWidth="1"/>
    <col min="6914" max="6914" width="29.28515625" customWidth="1"/>
    <col min="6915" max="6915" width="13.42578125" customWidth="1"/>
    <col min="6916" max="6916" width="12.42578125" customWidth="1"/>
    <col min="6917" max="6917" width="14.42578125" customWidth="1"/>
    <col min="6918" max="6918" width="12.85546875" customWidth="1"/>
    <col min="6919" max="6919" width="7.42578125" customWidth="1"/>
    <col min="6920" max="6920" width="12.5703125" customWidth="1"/>
    <col min="6921" max="6921" width="19.85546875" customWidth="1"/>
    <col min="6922" max="6922" width="13.5703125" customWidth="1"/>
    <col min="6923" max="6923" width="15.42578125" customWidth="1"/>
    <col min="7169" max="7169" width="5.42578125" customWidth="1"/>
    <col min="7170" max="7170" width="29.28515625" customWidth="1"/>
    <col min="7171" max="7171" width="13.42578125" customWidth="1"/>
    <col min="7172" max="7172" width="12.42578125" customWidth="1"/>
    <col min="7173" max="7173" width="14.42578125" customWidth="1"/>
    <col min="7174" max="7174" width="12.85546875" customWidth="1"/>
    <col min="7175" max="7175" width="7.42578125" customWidth="1"/>
    <col min="7176" max="7176" width="12.5703125" customWidth="1"/>
    <col min="7177" max="7177" width="19.85546875" customWidth="1"/>
    <col min="7178" max="7178" width="13.5703125" customWidth="1"/>
    <col min="7179" max="7179" width="15.42578125" customWidth="1"/>
    <col min="7425" max="7425" width="5.42578125" customWidth="1"/>
    <col min="7426" max="7426" width="29.28515625" customWidth="1"/>
    <col min="7427" max="7427" width="13.42578125" customWidth="1"/>
    <col min="7428" max="7428" width="12.42578125" customWidth="1"/>
    <col min="7429" max="7429" width="14.42578125" customWidth="1"/>
    <col min="7430" max="7430" width="12.85546875" customWidth="1"/>
    <col min="7431" max="7431" width="7.42578125" customWidth="1"/>
    <col min="7432" max="7432" width="12.5703125" customWidth="1"/>
    <col min="7433" max="7433" width="19.85546875" customWidth="1"/>
    <col min="7434" max="7434" width="13.5703125" customWidth="1"/>
    <col min="7435" max="7435" width="15.42578125" customWidth="1"/>
    <col min="7681" max="7681" width="5.42578125" customWidth="1"/>
    <col min="7682" max="7682" width="29.28515625" customWidth="1"/>
    <col min="7683" max="7683" width="13.42578125" customWidth="1"/>
    <col min="7684" max="7684" width="12.42578125" customWidth="1"/>
    <col min="7685" max="7685" width="14.42578125" customWidth="1"/>
    <col min="7686" max="7686" width="12.85546875" customWidth="1"/>
    <col min="7687" max="7687" width="7.42578125" customWidth="1"/>
    <col min="7688" max="7688" width="12.5703125" customWidth="1"/>
    <col min="7689" max="7689" width="19.85546875" customWidth="1"/>
    <col min="7690" max="7690" width="13.5703125" customWidth="1"/>
    <col min="7691" max="7691" width="15.42578125" customWidth="1"/>
    <col min="7937" max="7937" width="5.42578125" customWidth="1"/>
    <col min="7938" max="7938" width="29.28515625" customWidth="1"/>
    <col min="7939" max="7939" width="13.42578125" customWidth="1"/>
    <col min="7940" max="7940" width="12.42578125" customWidth="1"/>
    <col min="7941" max="7941" width="14.42578125" customWidth="1"/>
    <col min="7942" max="7942" width="12.85546875" customWidth="1"/>
    <col min="7943" max="7943" width="7.42578125" customWidth="1"/>
    <col min="7944" max="7944" width="12.5703125" customWidth="1"/>
    <col min="7945" max="7945" width="19.85546875" customWidth="1"/>
    <col min="7946" max="7946" width="13.5703125" customWidth="1"/>
    <col min="7947" max="7947" width="15.42578125" customWidth="1"/>
    <col min="8193" max="8193" width="5.42578125" customWidth="1"/>
    <col min="8194" max="8194" width="29.28515625" customWidth="1"/>
    <col min="8195" max="8195" width="13.42578125" customWidth="1"/>
    <col min="8196" max="8196" width="12.42578125" customWidth="1"/>
    <col min="8197" max="8197" width="14.42578125" customWidth="1"/>
    <col min="8198" max="8198" width="12.85546875" customWidth="1"/>
    <col min="8199" max="8199" width="7.42578125" customWidth="1"/>
    <col min="8200" max="8200" width="12.5703125" customWidth="1"/>
    <col min="8201" max="8201" width="19.85546875" customWidth="1"/>
    <col min="8202" max="8202" width="13.5703125" customWidth="1"/>
    <col min="8203" max="8203" width="15.42578125" customWidth="1"/>
    <col min="8449" max="8449" width="5.42578125" customWidth="1"/>
    <col min="8450" max="8450" width="29.28515625" customWidth="1"/>
    <col min="8451" max="8451" width="13.42578125" customWidth="1"/>
    <col min="8452" max="8452" width="12.42578125" customWidth="1"/>
    <col min="8453" max="8453" width="14.42578125" customWidth="1"/>
    <col min="8454" max="8454" width="12.85546875" customWidth="1"/>
    <col min="8455" max="8455" width="7.42578125" customWidth="1"/>
    <col min="8456" max="8456" width="12.5703125" customWidth="1"/>
    <col min="8457" max="8457" width="19.85546875" customWidth="1"/>
    <col min="8458" max="8458" width="13.5703125" customWidth="1"/>
    <col min="8459" max="8459" width="15.42578125" customWidth="1"/>
    <col min="8705" max="8705" width="5.42578125" customWidth="1"/>
    <col min="8706" max="8706" width="29.28515625" customWidth="1"/>
    <col min="8707" max="8707" width="13.42578125" customWidth="1"/>
    <col min="8708" max="8708" width="12.42578125" customWidth="1"/>
    <col min="8709" max="8709" width="14.42578125" customWidth="1"/>
    <col min="8710" max="8710" width="12.85546875" customWidth="1"/>
    <col min="8711" max="8711" width="7.42578125" customWidth="1"/>
    <col min="8712" max="8712" width="12.5703125" customWidth="1"/>
    <col min="8713" max="8713" width="19.85546875" customWidth="1"/>
    <col min="8714" max="8714" width="13.5703125" customWidth="1"/>
    <col min="8715" max="8715" width="15.42578125" customWidth="1"/>
    <col min="8961" max="8961" width="5.42578125" customWidth="1"/>
    <col min="8962" max="8962" width="29.28515625" customWidth="1"/>
    <col min="8963" max="8963" width="13.42578125" customWidth="1"/>
    <col min="8964" max="8964" width="12.42578125" customWidth="1"/>
    <col min="8965" max="8965" width="14.42578125" customWidth="1"/>
    <col min="8966" max="8966" width="12.85546875" customWidth="1"/>
    <col min="8967" max="8967" width="7.42578125" customWidth="1"/>
    <col min="8968" max="8968" width="12.5703125" customWidth="1"/>
    <col min="8969" max="8969" width="19.85546875" customWidth="1"/>
    <col min="8970" max="8970" width="13.5703125" customWidth="1"/>
    <col min="8971" max="8971" width="15.42578125" customWidth="1"/>
    <col min="9217" max="9217" width="5.42578125" customWidth="1"/>
    <col min="9218" max="9218" width="29.28515625" customWidth="1"/>
    <col min="9219" max="9219" width="13.42578125" customWidth="1"/>
    <col min="9220" max="9220" width="12.42578125" customWidth="1"/>
    <col min="9221" max="9221" width="14.42578125" customWidth="1"/>
    <col min="9222" max="9222" width="12.85546875" customWidth="1"/>
    <col min="9223" max="9223" width="7.42578125" customWidth="1"/>
    <col min="9224" max="9224" width="12.5703125" customWidth="1"/>
    <col min="9225" max="9225" width="19.85546875" customWidth="1"/>
    <col min="9226" max="9226" width="13.5703125" customWidth="1"/>
    <col min="9227" max="9227" width="15.42578125" customWidth="1"/>
    <col min="9473" max="9473" width="5.42578125" customWidth="1"/>
    <col min="9474" max="9474" width="29.28515625" customWidth="1"/>
    <col min="9475" max="9475" width="13.42578125" customWidth="1"/>
    <col min="9476" max="9476" width="12.42578125" customWidth="1"/>
    <col min="9477" max="9477" width="14.42578125" customWidth="1"/>
    <col min="9478" max="9478" width="12.85546875" customWidth="1"/>
    <col min="9479" max="9479" width="7.42578125" customWidth="1"/>
    <col min="9480" max="9480" width="12.5703125" customWidth="1"/>
    <col min="9481" max="9481" width="19.85546875" customWidth="1"/>
    <col min="9482" max="9482" width="13.5703125" customWidth="1"/>
    <col min="9483" max="9483" width="15.42578125" customWidth="1"/>
    <col min="9729" max="9729" width="5.42578125" customWidth="1"/>
    <col min="9730" max="9730" width="29.28515625" customWidth="1"/>
    <col min="9731" max="9731" width="13.42578125" customWidth="1"/>
    <col min="9732" max="9732" width="12.42578125" customWidth="1"/>
    <col min="9733" max="9733" width="14.42578125" customWidth="1"/>
    <col min="9734" max="9734" width="12.85546875" customWidth="1"/>
    <col min="9735" max="9735" width="7.42578125" customWidth="1"/>
    <col min="9736" max="9736" width="12.5703125" customWidth="1"/>
    <col min="9737" max="9737" width="19.85546875" customWidth="1"/>
    <col min="9738" max="9738" width="13.5703125" customWidth="1"/>
    <col min="9739" max="9739" width="15.42578125" customWidth="1"/>
    <col min="9985" max="9985" width="5.42578125" customWidth="1"/>
    <col min="9986" max="9986" width="29.28515625" customWidth="1"/>
    <col min="9987" max="9987" width="13.42578125" customWidth="1"/>
    <col min="9988" max="9988" width="12.42578125" customWidth="1"/>
    <col min="9989" max="9989" width="14.42578125" customWidth="1"/>
    <col min="9990" max="9990" width="12.85546875" customWidth="1"/>
    <col min="9991" max="9991" width="7.42578125" customWidth="1"/>
    <col min="9992" max="9992" width="12.5703125" customWidth="1"/>
    <col min="9993" max="9993" width="19.85546875" customWidth="1"/>
    <col min="9994" max="9994" width="13.5703125" customWidth="1"/>
    <col min="9995" max="9995" width="15.42578125" customWidth="1"/>
    <col min="10241" max="10241" width="5.42578125" customWidth="1"/>
    <col min="10242" max="10242" width="29.28515625" customWidth="1"/>
    <col min="10243" max="10243" width="13.42578125" customWidth="1"/>
    <col min="10244" max="10244" width="12.42578125" customWidth="1"/>
    <col min="10245" max="10245" width="14.42578125" customWidth="1"/>
    <col min="10246" max="10246" width="12.85546875" customWidth="1"/>
    <col min="10247" max="10247" width="7.42578125" customWidth="1"/>
    <col min="10248" max="10248" width="12.5703125" customWidth="1"/>
    <col min="10249" max="10249" width="19.85546875" customWidth="1"/>
    <col min="10250" max="10250" width="13.5703125" customWidth="1"/>
    <col min="10251" max="10251" width="15.42578125" customWidth="1"/>
    <col min="10497" max="10497" width="5.42578125" customWidth="1"/>
    <col min="10498" max="10498" width="29.28515625" customWidth="1"/>
    <col min="10499" max="10499" width="13.42578125" customWidth="1"/>
    <col min="10500" max="10500" width="12.42578125" customWidth="1"/>
    <col min="10501" max="10501" width="14.42578125" customWidth="1"/>
    <col min="10502" max="10502" width="12.85546875" customWidth="1"/>
    <col min="10503" max="10503" width="7.42578125" customWidth="1"/>
    <col min="10504" max="10504" width="12.5703125" customWidth="1"/>
    <col min="10505" max="10505" width="19.85546875" customWidth="1"/>
    <col min="10506" max="10506" width="13.5703125" customWidth="1"/>
    <col min="10507" max="10507" width="15.42578125" customWidth="1"/>
    <col min="10753" max="10753" width="5.42578125" customWidth="1"/>
    <col min="10754" max="10754" width="29.28515625" customWidth="1"/>
    <col min="10755" max="10755" width="13.42578125" customWidth="1"/>
    <col min="10756" max="10756" width="12.42578125" customWidth="1"/>
    <col min="10757" max="10757" width="14.42578125" customWidth="1"/>
    <col min="10758" max="10758" width="12.85546875" customWidth="1"/>
    <col min="10759" max="10759" width="7.42578125" customWidth="1"/>
    <col min="10760" max="10760" width="12.5703125" customWidth="1"/>
    <col min="10761" max="10761" width="19.85546875" customWidth="1"/>
    <col min="10762" max="10762" width="13.5703125" customWidth="1"/>
    <col min="10763" max="10763" width="15.42578125" customWidth="1"/>
    <col min="11009" max="11009" width="5.42578125" customWidth="1"/>
    <col min="11010" max="11010" width="29.28515625" customWidth="1"/>
    <col min="11011" max="11011" width="13.42578125" customWidth="1"/>
    <col min="11012" max="11012" width="12.42578125" customWidth="1"/>
    <col min="11013" max="11013" width="14.42578125" customWidth="1"/>
    <col min="11014" max="11014" width="12.85546875" customWidth="1"/>
    <col min="11015" max="11015" width="7.42578125" customWidth="1"/>
    <col min="11016" max="11016" width="12.5703125" customWidth="1"/>
    <col min="11017" max="11017" width="19.85546875" customWidth="1"/>
    <col min="11018" max="11018" width="13.5703125" customWidth="1"/>
    <col min="11019" max="11019" width="15.42578125" customWidth="1"/>
    <col min="11265" max="11265" width="5.42578125" customWidth="1"/>
    <col min="11266" max="11266" width="29.28515625" customWidth="1"/>
    <col min="11267" max="11267" width="13.42578125" customWidth="1"/>
    <col min="11268" max="11268" width="12.42578125" customWidth="1"/>
    <col min="11269" max="11269" width="14.42578125" customWidth="1"/>
    <col min="11270" max="11270" width="12.85546875" customWidth="1"/>
    <col min="11271" max="11271" width="7.42578125" customWidth="1"/>
    <col min="11272" max="11272" width="12.5703125" customWidth="1"/>
    <col min="11273" max="11273" width="19.85546875" customWidth="1"/>
    <col min="11274" max="11274" width="13.5703125" customWidth="1"/>
    <col min="11275" max="11275" width="15.42578125" customWidth="1"/>
    <col min="11521" max="11521" width="5.42578125" customWidth="1"/>
    <col min="11522" max="11522" width="29.28515625" customWidth="1"/>
    <col min="11523" max="11523" width="13.42578125" customWidth="1"/>
    <col min="11524" max="11524" width="12.42578125" customWidth="1"/>
    <col min="11525" max="11525" width="14.42578125" customWidth="1"/>
    <col min="11526" max="11526" width="12.85546875" customWidth="1"/>
    <col min="11527" max="11527" width="7.42578125" customWidth="1"/>
    <col min="11528" max="11528" width="12.5703125" customWidth="1"/>
    <col min="11529" max="11529" width="19.85546875" customWidth="1"/>
    <col min="11530" max="11530" width="13.5703125" customWidth="1"/>
    <col min="11531" max="11531" width="15.42578125" customWidth="1"/>
    <col min="11777" max="11777" width="5.42578125" customWidth="1"/>
    <col min="11778" max="11778" width="29.28515625" customWidth="1"/>
    <col min="11779" max="11779" width="13.42578125" customWidth="1"/>
    <col min="11780" max="11780" width="12.42578125" customWidth="1"/>
    <col min="11781" max="11781" width="14.42578125" customWidth="1"/>
    <col min="11782" max="11782" width="12.85546875" customWidth="1"/>
    <col min="11783" max="11783" width="7.42578125" customWidth="1"/>
    <col min="11784" max="11784" width="12.5703125" customWidth="1"/>
    <col min="11785" max="11785" width="19.85546875" customWidth="1"/>
    <col min="11786" max="11786" width="13.5703125" customWidth="1"/>
    <col min="11787" max="11787" width="15.42578125" customWidth="1"/>
    <col min="12033" max="12033" width="5.42578125" customWidth="1"/>
    <col min="12034" max="12034" width="29.28515625" customWidth="1"/>
    <col min="12035" max="12035" width="13.42578125" customWidth="1"/>
    <col min="12036" max="12036" width="12.42578125" customWidth="1"/>
    <col min="12037" max="12037" width="14.42578125" customWidth="1"/>
    <col min="12038" max="12038" width="12.85546875" customWidth="1"/>
    <col min="12039" max="12039" width="7.42578125" customWidth="1"/>
    <col min="12040" max="12040" width="12.5703125" customWidth="1"/>
    <col min="12041" max="12041" width="19.85546875" customWidth="1"/>
    <col min="12042" max="12042" width="13.5703125" customWidth="1"/>
    <col min="12043" max="12043" width="15.42578125" customWidth="1"/>
    <col min="12289" max="12289" width="5.42578125" customWidth="1"/>
    <col min="12290" max="12290" width="29.28515625" customWidth="1"/>
    <col min="12291" max="12291" width="13.42578125" customWidth="1"/>
    <col min="12292" max="12292" width="12.42578125" customWidth="1"/>
    <col min="12293" max="12293" width="14.42578125" customWidth="1"/>
    <col min="12294" max="12294" width="12.85546875" customWidth="1"/>
    <col min="12295" max="12295" width="7.42578125" customWidth="1"/>
    <col min="12296" max="12296" width="12.5703125" customWidth="1"/>
    <col min="12297" max="12297" width="19.85546875" customWidth="1"/>
    <col min="12298" max="12298" width="13.5703125" customWidth="1"/>
    <col min="12299" max="12299" width="15.42578125" customWidth="1"/>
    <col min="12545" max="12545" width="5.42578125" customWidth="1"/>
    <col min="12546" max="12546" width="29.28515625" customWidth="1"/>
    <col min="12547" max="12547" width="13.42578125" customWidth="1"/>
    <col min="12548" max="12548" width="12.42578125" customWidth="1"/>
    <col min="12549" max="12549" width="14.42578125" customWidth="1"/>
    <col min="12550" max="12550" width="12.85546875" customWidth="1"/>
    <col min="12551" max="12551" width="7.42578125" customWidth="1"/>
    <col min="12552" max="12552" width="12.5703125" customWidth="1"/>
    <col min="12553" max="12553" width="19.85546875" customWidth="1"/>
    <col min="12554" max="12554" width="13.5703125" customWidth="1"/>
    <col min="12555" max="12555" width="15.42578125" customWidth="1"/>
    <col min="12801" max="12801" width="5.42578125" customWidth="1"/>
    <col min="12802" max="12802" width="29.28515625" customWidth="1"/>
    <col min="12803" max="12803" width="13.42578125" customWidth="1"/>
    <col min="12804" max="12804" width="12.42578125" customWidth="1"/>
    <col min="12805" max="12805" width="14.42578125" customWidth="1"/>
    <col min="12806" max="12806" width="12.85546875" customWidth="1"/>
    <col min="12807" max="12807" width="7.42578125" customWidth="1"/>
    <col min="12808" max="12808" width="12.5703125" customWidth="1"/>
    <col min="12809" max="12809" width="19.85546875" customWidth="1"/>
    <col min="12810" max="12810" width="13.5703125" customWidth="1"/>
    <col min="12811" max="12811" width="15.42578125" customWidth="1"/>
    <col min="13057" max="13057" width="5.42578125" customWidth="1"/>
    <col min="13058" max="13058" width="29.28515625" customWidth="1"/>
    <col min="13059" max="13059" width="13.42578125" customWidth="1"/>
    <col min="13060" max="13060" width="12.42578125" customWidth="1"/>
    <col min="13061" max="13061" width="14.42578125" customWidth="1"/>
    <col min="13062" max="13062" width="12.85546875" customWidth="1"/>
    <col min="13063" max="13063" width="7.42578125" customWidth="1"/>
    <col min="13064" max="13064" width="12.5703125" customWidth="1"/>
    <col min="13065" max="13065" width="19.85546875" customWidth="1"/>
    <col min="13066" max="13066" width="13.5703125" customWidth="1"/>
    <col min="13067" max="13067" width="15.42578125" customWidth="1"/>
    <col min="13313" max="13313" width="5.42578125" customWidth="1"/>
    <col min="13314" max="13314" width="29.28515625" customWidth="1"/>
    <col min="13315" max="13315" width="13.42578125" customWidth="1"/>
    <col min="13316" max="13316" width="12.42578125" customWidth="1"/>
    <col min="13317" max="13317" width="14.42578125" customWidth="1"/>
    <col min="13318" max="13318" width="12.85546875" customWidth="1"/>
    <col min="13319" max="13319" width="7.42578125" customWidth="1"/>
    <col min="13320" max="13320" width="12.5703125" customWidth="1"/>
    <col min="13321" max="13321" width="19.85546875" customWidth="1"/>
    <col min="13322" max="13322" width="13.5703125" customWidth="1"/>
    <col min="13323" max="13323" width="15.42578125" customWidth="1"/>
    <col min="13569" max="13569" width="5.42578125" customWidth="1"/>
    <col min="13570" max="13570" width="29.28515625" customWidth="1"/>
    <col min="13571" max="13571" width="13.42578125" customWidth="1"/>
    <col min="13572" max="13572" width="12.42578125" customWidth="1"/>
    <col min="13573" max="13573" width="14.42578125" customWidth="1"/>
    <col min="13574" max="13574" width="12.85546875" customWidth="1"/>
    <col min="13575" max="13575" width="7.42578125" customWidth="1"/>
    <col min="13576" max="13576" width="12.5703125" customWidth="1"/>
    <col min="13577" max="13577" width="19.85546875" customWidth="1"/>
    <col min="13578" max="13578" width="13.5703125" customWidth="1"/>
    <col min="13579" max="13579" width="15.42578125" customWidth="1"/>
    <col min="13825" max="13825" width="5.42578125" customWidth="1"/>
    <col min="13826" max="13826" width="29.28515625" customWidth="1"/>
    <col min="13827" max="13827" width="13.42578125" customWidth="1"/>
    <col min="13828" max="13828" width="12.42578125" customWidth="1"/>
    <col min="13829" max="13829" width="14.42578125" customWidth="1"/>
    <col min="13830" max="13830" width="12.85546875" customWidth="1"/>
    <col min="13831" max="13831" width="7.42578125" customWidth="1"/>
    <col min="13832" max="13832" width="12.5703125" customWidth="1"/>
    <col min="13833" max="13833" width="19.85546875" customWidth="1"/>
    <col min="13834" max="13834" width="13.5703125" customWidth="1"/>
    <col min="13835" max="13835" width="15.42578125" customWidth="1"/>
    <col min="14081" max="14081" width="5.42578125" customWidth="1"/>
    <col min="14082" max="14082" width="29.28515625" customWidth="1"/>
    <col min="14083" max="14083" width="13.42578125" customWidth="1"/>
    <col min="14084" max="14084" width="12.42578125" customWidth="1"/>
    <col min="14085" max="14085" width="14.42578125" customWidth="1"/>
    <col min="14086" max="14086" width="12.85546875" customWidth="1"/>
    <col min="14087" max="14087" width="7.42578125" customWidth="1"/>
    <col min="14088" max="14088" width="12.5703125" customWidth="1"/>
    <col min="14089" max="14089" width="19.85546875" customWidth="1"/>
    <col min="14090" max="14090" width="13.5703125" customWidth="1"/>
    <col min="14091" max="14091" width="15.42578125" customWidth="1"/>
    <col min="14337" max="14337" width="5.42578125" customWidth="1"/>
    <col min="14338" max="14338" width="29.28515625" customWidth="1"/>
    <col min="14339" max="14339" width="13.42578125" customWidth="1"/>
    <col min="14340" max="14340" width="12.42578125" customWidth="1"/>
    <col min="14341" max="14341" width="14.42578125" customWidth="1"/>
    <col min="14342" max="14342" width="12.85546875" customWidth="1"/>
    <col min="14343" max="14343" width="7.42578125" customWidth="1"/>
    <col min="14344" max="14344" width="12.5703125" customWidth="1"/>
    <col min="14345" max="14345" width="19.85546875" customWidth="1"/>
    <col min="14346" max="14346" width="13.5703125" customWidth="1"/>
    <col min="14347" max="14347" width="15.42578125" customWidth="1"/>
    <col min="14593" max="14593" width="5.42578125" customWidth="1"/>
    <col min="14594" max="14594" width="29.28515625" customWidth="1"/>
    <col min="14595" max="14595" width="13.42578125" customWidth="1"/>
    <col min="14596" max="14596" width="12.42578125" customWidth="1"/>
    <col min="14597" max="14597" width="14.42578125" customWidth="1"/>
    <col min="14598" max="14598" width="12.85546875" customWidth="1"/>
    <col min="14599" max="14599" width="7.42578125" customWidth="1"/>
    <col min="14600" max="14600" width="12.5703125" customWidth="1"/>
    <col min="14601" max="14601" width="19.85546875" customWidth="1"/>
    <col min="14602" max="14602" width="13.5703125" customWidth="1"/>
    <col min="14603" max="14603" width="15.42578125" customWidth="1"/>
    <col min="14849" max="14849" width="5.42578125" customWidth="1"/>
    <col min="14850" max="14850" width="29.28515625" customWidth="1"/>
    <col min="14851" max="14851" width="13.42578125" customWidth="1"/>
    <col min="14852" max="14852" width="12.42578125" customWidth="1"/>
    <col min="14853" max="14853" width="14.42578125" customWidth="1"/>
    <col min="14854" max="14854" width="12.85546875" customWidth="1"/>
    <col min="14855" max="14855" width="7.42578125" customWidth="1"/>
    <col min="14856" max="14856" width="12.5703125" customWidth="1"/>
    <col min="14857" max="14857" width="19.85546875" customWidth="1"/>
    <col min="14858" max="14858" width="13.5703125" customWidth="1"/>
    <col min="14859" max="14859" width="15.42578125" customWidth="1"/>
    <col min="15105" max="15105" width="5.42578125" customWidth="1"/>
    <col min="15106" max="15106" width="29.28515625" customWidth="1"/>
    <col min="15107" max="15107" width="13.42578125" customWidth="1"/>
    <col min="15108" max="15108" width="12.42578125" customWidth="1"/>
    <col min="15109" max="15109" width="14.42578125" customWidth="1"/>
    <col min="15110" max="15110" width="12.85546875" customWidth="1"/>
    <col min="15111" max="15111" width="7.42578125" customWidth="1"/>
    <col min="15112" max="15112" width="12.5703125" customWidth="1"/>
    <col min="15113" max="15113" width="19.85546875" customWidth="1"/>
    <col min="15114" max="15114" width="13.5703125" customWidth="1"/>
    <col min="15115" max="15115" width="15.42578125" customWidth="1"/>
    <col min="15361" max="15361" width="5.42578125" customWidth="1"/>
    <col min="15362" max="15362" width="29.28515625" customWidth="1"/>
    <col min="15363" max="15363" width="13.42578125" customWidth="1"/>
    <col min="15364" max="15364" width="12.42578125" customWidth="1"/>
    <col min="15365" max="15365" width="14.42578125" customWidth="1"/>
    <col min="15366" max="15366" width="12.85546875" customWidth="1"/>
    <col min="15367" max="15367" width="7.42578125" customWidth="1"/>
    <col min="15368" max="15368" width="12.5703125" customWidth="1"/>
    <col min="15369" max="15369" width="19.85546875" customWidth="1"/>
    <col min="15370" max="15370" width="13.5703125" customWidth="1"/>
    <col min="15371" max="15371" width="15.42578125" customWidth="1"/>
    <col min="15617" max="15617" width="5.42578125" customWidth="1"/>
    <col min="15618" max="15618" width="29.28515625" customWidth="1"/>
    <col min="15619" max="15619" width="13.42578125" customWidth="1"/>
    <col min="15620" max="15620" width="12.42578125" customWidth="1"/>
    <col min="15621" max="15621" width="14.42578125" customWidth="1"/>
    <col min="15622" max="15622" width="12.85546875" customWidth="1"/>
    <col min="15623" max="15623" width="7.42578125" customWidth="1"/>
    <col min="15624" max="15624" width="12.5703125" customWidth="1"/>
    <col min="15625" max="15625" width="19.85546875" customWidth="1"/>
    <col min="15626" max="15626" width="13.5703125" customWidth="1"/>
    <col min="15627" max="15627" width="15.42578125" customWidth="1"/>
    <col min="15873" max="15873" width="5.42578125" customWidth="1"/>
    <col min="15874" max="15874" width="29.28515625" customWidth="1"/>
    <col min="15875" max="15875" width="13.42578125" customWidth="1"/>
    <col min="15876" max="15876" width="12.42578125" customWidth="1"/>
    <col min="15877" max="15877" width="14.42578125" customWidth="1"/>
    <col min="15878" max="15878" width="12.85546875" customWidth="1"/>
    <col min="15879" max="15879" width="7.42578125" customWidth="1"/>
    <col min="15880" max="15880" width="12.5703125" customWidth="1"/>
    <col min="15881" max="15881" width="19.85546875" customWidth="1"/>
    <col min="15882" max="15882" width="13.5703125" customWidth="1"/>
    <col min="15883" max="15883" width="15.42578125" customWidth="1"/>
    <col min="16129" max="16129" width="5.42578125" customWidth="1"/>
    <col min="16130" max="16130" width="29.28515625" customWidth="1"/>
    <col min="16131" max="16131" width="13.42578125" customWidth="1"/>
    <col min="16132" max="16132" width="12.42578125" customWidth="1"/>
    <col min="16133" max="16133" width="14.42578125" customWidth="1"/>
    <col min="16134" max="16134" width="12.85546875" customWidth="1"/>
    <col min="16135" max="16135" width="7.42578125" customWidth="1"/>
    <col min="16136" max="16136" width="12.5703125" customWidth="1"/>
    <col min="16137" max="16137" width="19.85546875" customWidth="1"/>
    <col min="16138" max="16138" width="13.5703125" customWidth="1"/>
    <col min="16139" max="16139" width="15.42578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51"/>
      <c r="E2" s="3"/>
      <c r="F2" s="3"/>
      <c r="G2" s="3"/>
      <c r="H2" s="4"/>
      <c r="I2" s="4"/>
      <c r="K2" s="5"/>
      <c r="L2" s="5"/>
      <c r="M2" s="5" t="s">
        <v>40</v>
      </c>
    </row>
    <row r="3" spans="1:13" ht="61.5" customHeight="1" x14ac:dyDescent="0.25">
      <c r="A3" s="3"/>
      <c r="B3" s="7" t="s">
        <v>64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48.75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52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75" x14ac:dyDescent="0.25">
      <c r="A7" s="15">
        <v>1</v>
      </c>
      <c r="B7" s="16" t="s">
        <v>65</v>
      </c>
      <c r="C7" s="17">
        <v>1189.9000000000001</v>
      </c>
      <c r="D7" s="53"/>
      <c r="E7" s="18"/>
      <c r="F7" s="19">
        <f>C7</f>
        <v>1189.9000000000001</v>
      </c>
      <c r="G7" s="16"/>
      <c r="H7" s="17"/>
      <c r="I7" s="21"/>
      <c r="J7" s="17"/>
      <c r="K7" s="20"/>
    </row>
    <row r="8" spans="1:13" ht="15.75" x14ac:dyDescent="0.25">
      <c r="A8" s="15">
        <v>2</v>
      </c>
      <c r="B8" s="16" t="s">
        <v>66</v>
      </c>
      <c r="C8" s="17">
        <v>9</v>
      </c>
      <c r="D8" s="53"/>
      <c r="E8" s="18"/>
      <c r="F8" s="19">
        <v>9</v>
      </c>
      <c r="G8" s="16"/>
      <c r="H8" s="17"/>
      <c r="I8" s="21"/>
      <c r="J8" s="46"/>
      <c r="K8" s="20"/>
    </row>
    <row r="9" spans="1:13" ht="15.75" x14ac:dyDescent="0.25">
      <c r="A9" s="15">
        <v>3</v>
      </c>
      <c r="B9" s="16" t="s">
        <v>67</v>
      </c>
      <c r="C9" s="17">
        <v>5</v>
      </c>
      <c r="D9" s="53"/>
      <c r="E9" s="18"/>
      <c r="F9" s="19">
        <v>5</v>
      </c>
      <c r="G9" s="16"/>
      <c r="H9" s="17"/>
      <c r="I9" s="21"/>
      <c r="J9" s="46"/>
      <c r="K9" s="20"/>
    </row>
    <row r="10" spans="1:13" ht="31.5" x14ac:dyDescent="0.25">
      <c r="A10" s="15">
        <v>4</v>
      </c>
      <c r="B10" s="16" t="s">
        <v>68</v>
      </c>
      <c r="C10" s="17"/>
      <c r="D10" s="53"/>
      <c r="E10" s="18"/>
      <c r="F10" s="19"/>
      <c r="G10" s="16">
        <v>2240</v>
      </c>
      <c r="H10" s="17">
        <v>0.1</v>
      </c>
      <c r="I10" s="21" t="s">
        <v>69</v>
      </c>
      <c r="J10" s="46"/>
      <c r="K10" s="20"/>
    </row>
    <row r="11" spans="1:13" ht="15.75" x14ac:dyDescent="0.25">
      <c r="A11" s="15">
        <v>5</v>
      </c>
      <c r="B11" s="16" t="s">
        <v>70</v>
      </c>
      <c r="C11" s="17"/>
      <c r="D11" s="53"/>
      <c r="E11" s="18"/>
      <c r="F11" s="19"/>
      <c r="G11" s="16">
        <v>2210</v>
      </c>
      <c r="H11" s="17">
        <v>7.2</v>
      </c>
      <c r="I11" s="21" t="s">
        <v>71</v>
      </c>
      <c r="J11" s="46"/>
      <c r="K11" s="20"/>
    </row>
    <row r="12" spans="1:13" ht="15.75" x14ac:dyDescent="0.25">
      <c r="A12" s="15">
        <v>6</v>
      </c>
      <c r="B12" s="16" t="s">
        <v>72</v>
      </c>
      <c r="C12" s="17"/>
      <c r="D12" s="53"/>
      <c r="E12" s="18"/>
      <c r="F12" s="19"/>
      <c r="G12" s="16">
        <v>2210</v>
      </c>
      <c r="H12" s="17">
        <v>5</v>
      </c>
      <c r="I12" s="21" t="s">
        <v>73</v>
      </c>
      <c r="J12" s="46"/>
      <c r="K12" s="20"/>
    </row>
    <row r="13" spans="1:13" ht="15.75" x14ac:dyDescent="0.25">
      <c r="A13" s="15">
        <v>7</v>
      </c>
      <c r="B13" s="16" t="s">
        <v>74</v>
      </c>
      <c r="C13" s="17"/>
      <c r="D13" s="53"/>
      <c r="E13" s="18"/>
      <c r="F13" s="19"/>
      <c r="G13" s="16">
        <v>2210</v>
      </c>
      <c r="H13" s="17">
        <v>5.8</v>
      </c>
      <c r="I13" s="21" t="s">
        <v>75</v>
      </c>
      <c r="J13" s="46"/>
      <c r="K13" s="20"/>
    </row>
    <row r="14" spans="1:13" ht="15.75" x14ac:dyDescent="0.25">
      <c r="A14" s="15">
        <v>8</v>
      </c>
      <c r="B14" s="16" t="s">
        <v>76</v>
      </c>
      <c r="C14" s="17"/>
      <c r="D14" s="53"/>
      <c r="E14" s="18"/>
      <c r="F14" s="19"/>
      <c r="G14" s="16">
        <v>2210</v>
      </c>
      <c r="H14" s="17">
        <v>13.6</v>
      </c>
      <c r="I14" s="21" t="s">
        <v>75</v>
      </c>
      <c r="J14" s="46"/>
      <c r="K14" s="20"/>
    </row>
    <row r="15" spans="1:13" ht="15.75" x14ac:dyDescent="0.25">
      <c r="A15" s="15">
        <v>9</v>
      </c>
      <c r="B15" s="16" t="s">
        <v>77</v>
      </c>
      <c r="C15" s="17"/>
      <c r="D15" s="53"/>
      <c r="E15" s="18"/>
      <c r="F15" s="19"/>
      <c r="G15" s="16">
        <v>2220</v>
      </c>
      <c r="H15" s="17">
        <v>7</v>
      </c>
      <c r="I15" s="21" t="s">
        <v>78</v>
      </c>
      <c r="J15" s="46"/>
      <c r="K15" s="20"/>
    </row>
    <row r="16" spans="1:13" ht="31.5" x14ac:dyDescent="0.25">
      <c r="A16" s="15">
        <v>27</v>
      </c>
      <c r="B16" s="16" t="s">
        <v>79</v>
      </c>
      <c r="C16" s="17"/>
      <c r="D16" s="53"/>
      <c r="E16" s="18"/>
      <c r="F16" s="19">
        <f>SUM(C16,D16)</f>
        <v>0</v>
      </c>
      <c r="G16" s="16">
        <v>2220</v>
      </c>
      <c r="H16" s="17">
        <v>20</v>
      </c>
      <c r="I16" s="18" t="s">
        <v>80</v>
      </c>
      <c r="J16" s="54">
        <f t="shared" ref="J16:J22" si="0">F16</f>
        <v>0</v>
      </c>
      <c r="K16" s="20"/>
    </row>
    <row r="17" spans="1:14" ht="15.75" x14ac:dyDescent="0.25">
      <c r="A17" s="15">
        <v>28</v>
      </c>
      <c r="B17" s="16" t="s">
        <v>81</v>
      </c>
      <c r="C17" s="17"/>
      <c r="D17" s="53"/>
      <c r="E17" s="18"/>
      <c r="F17" s="19">
        <f>SUM(C17,D17)</f>
        <v>0</v>
      </c>
      <c r="G17" s="16">
        <v>2220</v>
      </c>
      <c r="H17" s="17">
        <v>7</v>
      </c>
      <c r="I17" s="18" t="s">
        <v>78</v>
      </c>
      <c r="J17" s="54">
        <f t="shared" si="0"/>
        <v>0</v>
      </c>
      <c r="K17" s="20"/>
    </row>
    <row r="18" spans="1:14" ht="15" customHeight="1" x14ac:dyDescent="0.25">
      <c r="A18" s="15">
        <v>18</v>
      </c>
      <c r="B18" s="16" t="s">
        <v>82</v>
      </c>
      <c r="C18" s="17"/>
      <c r="D18" s="53">
        <v>154</v>
      </c>
      <c r="E18" s="18" t="s">
        <v>42</v>
      </c>
      <c r="F18" s="19">
        <f>D18</f>
        <v>154</v>
      </c>
      <c r="G18" s="16">
        <v>2220</v>
      </c>
      <c r="H18" s="17"/>
      <c r="I18" s="18" t="s">
        <v>78</v>
      </c>
      <c r="J18" s="54">
        <v>154</v>
      </c>
      <c r="K18" s="20"/>
    </row>
    <row r="19" spans="1:14" ht="31.5" x14ac:dyDescent="0.25">
      <c r="A19" s="15">
        <v>19</v>
      </c>
      <c r="B19" s="16" t="s">
        <v>83</v>
      </c>
      <c r="C19" s="17"/>
      <c r="D19" s="53">
        <v>7.7</v>
      </c>
      <c r="E19" s="18" t="s">
        <v>84</v>
      </c>
      <c r="F19" s="19">
        <f t="shared" ref="F19:F24" si="1">D19</f>
        <v>7.7</v>
      </c>
      <c r="G19" s="16">
        <v>2220</v>
      </c>
      <c r="H19" s="17"/>
      <c r="I19" s="18" t="s">
        <v>78</v>
      </c>
      <c r="J19" s="54">
        <f t="shared" si="0"/>
        <v>7.7</v>
      </c>
      <c r="K19" s="20"/>
    </row>
    <row r="20" spans="1:14" ht="15.75" x14ac:dyDescent="0.25">
      <c r="A20" s="15">
        <v>20</v>
      </c>
      <c r="B20" s="16" t="s">
        <v>85</v>
      </c>
      <c r="C20" s="17"/>
      <c r="D20" s="53">
        <v>32.200000000000003</v>
      </c>
      <c r="E20" s="18" t="s">
        <v>42</v>
      </c>
      <c r="F20" s="19">
        <f t="shared" si="1"/>
        <v>32.200000000000003</v>
      </c>
      <c r="G20" s="16">
        <v>2220</v>
      </c>
      <c r="H20" s="17"/>
      <c r="I20" s="18" t="s">
        <v>78</v>
      </c>
      <c r="J20" s="54">
        <f t="shared" si="0"/>
        <v>32.200000000000003</v>
      </c>
      <c r="K20" s="20"/>
    </row>
    <row r="21" spans="1:14" ht="15.75" x14ac:dyDescent="0.25">
      <c r="A21" s="15">
        <v>21</v>
      </c>
      <c r="B21" s="16" t="s">
        <v>86</v>
      </c>
      <c r="C21" s="17"/>
      <c r="D21" s="53">
        <v>33.4</v>
      </c>
      <c r="E21" s="18" t="s">
        <v>42</v>
      </c>
      <c r="F21" s="19">
        <f t="shared" si="1"/>
        <v>33.4</v>
      </c>
      <c r="G21" s="16">
        <v>2220</v>
      </c>
      <c r="H21" s="17"/>
      <c r="I21" s="18" t="s">
        <v>78</v>
      </c>
      <c r="J21" s="54">
        <f t="shared" si="0"/>
        <v>33.4</v>
      </c>
      <c r="K21" s="20"/>
    </row>
    <row r="22" spans="1:14" ht="15.75" x14ac:dyDescent="0.25">
      <c r="A22" s="15">
        <v>22</v>
      </c>
      <c r="B22" s="55" t="s">
        <v>16</v>
      </c>
      <c r="C22" s="17"/>
      <c r="D22" s="53">
        <v>1.9</v>
      </c>
      <c r="E22" s="18" t="s">
        <v>42</v>
      </c>
      <c r="F22" s="19">
        <f t="shared" si="1"/>
        <v>1.9</v>
      </c>
      <c r="G22" s="16"/>
      <c r="H22" s="20"/>
      <c r="I22" s="18"/>
      <c r="J22" s="54">
        <f t="shared" si="0"/>
        <v>1.9</v>
      </c>
      <c r="K22" s="20"/>
    </row>
    <row r="23" spans="1:14" ht="15.75" x14ac:dyDescent="0.25">
      <c r="A23" s="15">
        <v>10</v>
      </c>
      <c r="B23" s="55" t="s">
        <v>16</v>
      </c>
      <c r="C23" s="17"/>
      <c r="D23" s="53">
        <v>0.39</v>
      </c>
      <c r="E23" s="18" t="s">
        <v>87</v>
      </c>
      <c r="F23" s="19">
        <f t="shared" si="1"/>
        <v>0.39</v>
      </c>
      <c r="G23" s="16">
        <v>2210</v>
      </c>
      <c r="H23" s="17"/>
      <c r="I23" s="18" t="s">
        <v>78</v>
      </c>
      <c r="J23" s="54">
        <f>F23</f>
        <v>0.39</v>
      </c>
      <c r="K23" s="20"/>
    </row>
    <row r="24" spans="1:14" ht="15.75" x14ac:dyDescent="0.25">
      <c r="A24" s="15">
        <v>14</v>
      </c>
      <c r="B24" s="16" t="s">
        <v>88</v>
      </c>
      <c r="C24" s="17"/>
      <c r="D24" s="53">
        <v>0.79</v>
      </c>
      <c r="E24" s="18" t="s">
        <v>42</v>
      </c>
      <c r="F24" s="19">
        <f t="shared" si="1"/>
        <v>0.79</v>
      </c>
      <c r="G24" s="16">
        <v>2220</v>
      </c>
      <c r="H24" s="17"/>
      <c r="I24" s="18" t="s">
        <v>89</v>
      </c>
      <c r="J24" s="54">
        <f>F24</f>
        <v>0.79</v>
      </c>
      <c r="K24" s="20"/>
    </row>
    <row r="25" spans="1:14" ht="15.75" x14ac:dyDescent="0.25">
      <c r="A25" s="15"/>
      <c r="B25" s="16"/>
      <c r="C25" s="17"/>
      <c r="D25" s="53"/>
      <c r="E25" s="18"/>
      <c r="F25" s="19"/>
      <c r="G25" s="16"/>
      <c r="H25" s="17"/>
      <c r="I25" s="18"/>
      <c r="J25" s="54"/>
      <c r="K25" s="20"/>
    </row>
    <row r="26" spans="1:14" ht="15.75" x14ac:dyDescent="0.25">
      <c r="A26" s="15"/>
      <c r="B26" s="16"/>
      <c r="C26" s="17"/>
      <c r="D26" s="53"/>
      <c r="E26" s="18"/>
      <c r="F26" s="19"/>
      <c r="G26" s="16"/>
      <c r="H26" s="17"/>
      <c r="I26" s="56"/>
      <c r="J26" s="54"/>
      <c r="K26" s="20"/>
    </row>
    <row r="27" spans="1:14" ht="15.75" x14ac:dyDescent="0.25">
      <c r="A27" s="15"/>
      <c r="B27" s="16"/>
      <c r="C27" s="17"/>
      <c r="D27" s="53"/>
      <c r="E27" s="18"/>
      <c r="F27" s="19"/>
      <c r="G27" s="16"/>
      <c r="H27" s="17"/>
      <c r="I27" s="18"/>
      <c r="J27" s="54"/>
      <c r="K27" s="20"/>
    </row>
    <row r="28" spans="1:14" ht="15.75" x14ac:dyDescent="0.25">
      <c r="A28" s="16"/>
      <c r="B28" s="27" t="s">
        <v>17</v>
      </c>
      <c r="C28" s="32">
        <f>SUM(C7:C24)</f>
        <v>1203.9000000000001</v>
      </c>
      <c r="D28" s="30">
        <f>SUM(D7:D26)</f>
        <v>230.37999999999997</v>
      </c>
      <c r="E28" s="57"/>
      <c r="F28" s="32">
        <f>SUM(F7:F26)</f>
        <v>1434.2800000000004</v>
      </c>
      <c r="G28" s="32"/>
      <c r="H28" s="32">
        <f>SUM(H7:H26)</f>
        <v>65.7</v>
      </c>
      <c r="I28" s="57"/>
      <c r="J28" s="32">
        <f>SUM(J7:J27)</f>
        <v>230.37999999999997</v>
      </c>
      <c r="K28" s="32">
        <f>C28-H28</f>
        <v>1138.2</v>
      </c>
      <c r="N28">
        <v>2713.5</v>
      </c>
    </row>
    <row r="29" spans="1:14" ht="15.75" x14ac:dyDescent="0.25">
      <c r="B29" s="33" t="s">
        <v>18</v>
      </c>
      <c r="F29" s="34"/>
      <c r="G29" s="35"/>
      <c r="H29" s="36"/>
      <c r="I29" t="s">
        <v>90</v>
      </c>
    </row>
    <row r="30" spans="1:14" x14ac:dyDescent="0.25">
      <c r="A30" s="58" t="s">
        <v>91</v>
      </c>
      <c r="B30" s="58"/>
      <c r="C30" s="58"/>
      <c r="D30" s="59"/>
      <c r="E30" s="58"/>
      <c r="F30" s="58"/>
      <c r="G30" s="58"/>
      <c r="H30" s="58"/>
      <c r="I30" s="58"/>
      <c r="J30" s="58"/>
      <c r="K30" s="58"/>
    </row>
    <row r="31" spans="1:14" ht="15.75" x14ac:dyDescent="0.25">
      <c r="B31" s="33" t="s">
        <v>21</v>
      </c>
      <c r="F31" s="34"/>
      <c r="G31" s="35"/>
      <c r="H31" s="36"/>
      <c r="I31" t="s">
        <v>92</v>
      </c>
    </row>
    <row r="32" spans="1:14" x14ac:dyDescent="0.25">
      <c r="F32" s="37" t="s">
        <v>20</v>
      </c>
      <c r="G32" s="38"/>
      <c r="H32" s="38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ColWidth="9" defaultRowHeight="15" x14ac:dyDescent="0.25"/>
  <cols>
    <col min="1" max="1" width="7.28515625" style="60" customWidth="1"/>
    <col min="2" max="2" width="24.42578125" style="60" customWidth="1"/>
    <col min="3" max="3" width="16.28515625" style="60" customWidth="1"/>
    <col min="4" max="4" width="13.5703125" style="60" customWidth="1"/>
    <col min="5" max="5" width="18.85546875" style="60" customWidth="1"/>
    <col min="6" max="6" width="15.85546875" style="60" customWidth="1"/>
    <col min="7" max="7" width="16.5703125" style="60" customWidth="1"/>
    <col min="8" max="8" width="14.28515625" style="60" customWidth="1"/>
    <col min="9" max="9" width="22.85546875" style="60" customWidth="1"/>
    <col min="10" max="10" width="14" style="60" customWidth="1"/>
    <col min="11" max="11" width="15.5703125" style="60" customWidth="1"/>
    <col min="12" max="256" width="9" style="60"/>
    <col min="257" max="257" width="7.28515625" style="60" customWidth="1"/>
    <col min="258" max="258" width="24.42578125" style="60" customWidth="1"/>
    <col min="259" max="259" width="16.28515625" style="60" customWidth="1"/>
    <col min="260" max="260" width="13.5703125" style="60" customWidth="1"/>
    <col min="261" max="261" width="18.85546875" style="60" customWidth="1"/>
    <col min="262" max="262" width="15.85546875" style="60" customWidth="1"/>
    <col min="263" max="263" width="16.5703125" style="60" customWidth="1"/>
    <col min="264" max="264" width="14.28515625" style="60" customWidth="1"/>
    <col min="265" max="265" width="22.85546875" style="60" customWidth="1"/>
    <col min="266" max="266" width="14" style="60" customWidth="1"/>
    <col min="267" max="267" width="15.5703125" style="60" customWidth="1"/>
    <col min="268" max="512" width="9" style="60"/>
    <col min="513" max="513" width="7.28515625" style="60" customWidth="1"/>
    <col min="514" max="514" width="24.42578125" style="60" customWidth="1"/>
    <col min="515" max="515" width="16.28515625" style="60" customWidth="1"/>
    <col min="516" max="516" width="13.5703125" style="60" customWidth="1"/>
    <col min="517" max="517" width="18.85546875" style="60" customWidth="1"/>
    <col min="518" max="518" width="15.85546875" style="60" customWidth="1"/>
    <col min="519" max="519" width="16.5703125" style="60" customWidth="1"/>
    <col min="520" max="520" width="14.28515625" style="60" customWidth="1"/>
    <col min="521" max="521" width="22.85546875" style="60" customWidth="1"/>
    <col min="522" max="522" width="14" style="60" customWidth="1"/>
    <col min="523" max="523" width="15.5703125" style="60" customWidth="1"/>
    <col min="524" max="768" width="9" style="60"/>
    <col min="769" max="769" width="7.28515625" style="60" customWidth="1"/>
    <col min="770" max="770" width="24.42578125" style="60" customWidth="1"/>
    <col min="771" max="771" width="16.28515625" style="60" customWidth="1"/>
    <col min="772" max="772" width="13.5703125" style="60" customWidth="1"/>
    <col min="773" max="773" width="18.85546875" style="60" customWidth="1"/>
    <col min="774" max="774" width="15.85546875" style="60" customWidth="1"/>
    <col min="775" max="775" width="16.5703125" style="60" customWidth="1"/>
    <col min="776" max="776" width="14.28515625" style="60" customWidth="1"/>
    <col min="777" max="777" width="22.85546875" style="60" customWidth="1"/>
    <col min="778" max="778" width="14" style="60" customWidth="1"/>
    <col min="779" max="779" width="15.5703125" style="60" customWidth="1"/>
    <col min="780" max="1024" width="9" style="60"/>
    <col min="1025" max="1025" width="7.28515625" style="60" customWidth="1"/>
    <col min="1026" max="1026" width="24.42578125" style="60" customWidth="1"/>
    <col min="1027" max="1027" width="16.28515625" style="60" customWidth="1"/>
    <col min="1028" max="1028" width="13.5703125" style="60" customWidth="1"/>
    <col min="1029" max="1029" width="18.85546875" style="60" customWidth="1"/>
    <col min="1030" max="1030" width="15.85546875" style="60" customWidth="1"/>
    <col min="1031" max="1031" width="16.5703125" style="60" customWidth="1"/>
    <col min="1032" max="1032" width="14.28515625" style="60" customWidth="1"/>
    <col min="1033" max="1033" width="22.85546875" style="60" customWidth="1"/>
    <col min="1034" max="1034" width="14" style="60" customWidth="1"/>
    <col min="1035" max="1035" width="15.5703125" style="60" customWidth="1"/>
    <col min="1036" max="1280" width="9" style="60"/>
    <col min="1281" max="1281" width="7.28515625" style="60" customWidth="1"/>
    <col min="1282" max="1282" width="24.42578125" style="60" customWidth="1"/>
    <col min="1283" max="1283" width="16.28515625" style="60" customWidth="1"/>
    <col min="1284" max="1284" width="13.5703125" style="60" customWidth="1"/>
    <col min="1285" max="1285" width="18.85546875" style="60" customWidth="1"/>
    <col min="1286" max="1286" width="15.85546875" style="60" customWidth="1"/>
    <col min="1287" max="1287" width="16.5703125" style="60" customWidth="1"/>
    <col min="1288" max="1288" width="14.28515625" style="60" customWidth="1"/>
    <col min="1289" max="1289" width="22.85546875" style="60" customWidth="1"/>
    <col min="1290" max="1290" width="14" style="60" customWidth="1"/>
    <col min="1291" max="1291" width="15.5703125" style="60" customWidth="1"/>
    <col min="1292" max="1536" width="9" style="60"/>
    <col min="1537" max="1537" width="7.28515625" style="60" customWidth="1"/>
    <col min="1538" max="1538" width="24.42578125" style="60" customWidth="1"/>
    <col min="1539" max="1539" width="16.28515625" style="60" customWidth="1"/>
    <col min="1540" max="1540" width="13.5703125" style="60" customWidth="1"/>
    <col min="1541" max="1541" width="18.85546875" style="60" customWidth="1"/>
    <col min="1542" max="1542" width="15.85546875" style="60" customWidth="1"/>
    <col min="1543" max="1543" width="16.5703125" style="60" customWidth="1"/>
    <col min="1544" max="1544" width="14.28515625" style="60" customWidth="1"/>
    <col min="1545" max="1545" width="22.85546875" style="60" customWidth="1"/>
    <col min="1546" max="1546" width="14" style="60" customWidth="1"/>
    <col min="1547" max="1547" width="15.5703125" style="60" customWidth="1"/>
    <col min="1548" max="1792" width="9" style="60"/>
    <col min="1793" max="1793" width="7.28515625" style="60" customWidth="1"/>
    <col min="1794" max="1794" width="24.42578125" style="60" customWidth="1"/>
    <col min="1795" max="1795" width="16.28515625" style="60" customWidth="1"/>
    <col min="1796" max="1796" width="13.5703125" style="60" customWidth="1"/>
    <col min="1797" max="1797" width="18.85546875" style="60" customWidth="1"/>
    <col min="1798" max="1798" width="15.85546875" style="60" customWidth="1"/>
    <col min="1799" max="1799" width="16.5703125" style="60" customWidth="1"/>
    <col min="1800" max="1800" width="14.28515625" style="60" customWidth="1"/>
    <col min="1801" max="1801" width="22.85546875" style="60" customWidth="1"/>
    <col min="1802" max="1802" width="14" style="60" customWidth="1"/>
    <col min="1803" max="1803" width="15.5703125" style="60" customWidth="1"/>
    <col min="1804" max="2048" width="9" style="60"/>
    <col min="2049" max="2049" width="7.28515625" style="60" customWidth="1"/>
    <col min="2050" max="2050" width="24.42578125" style="60" customWidth="1"/>
    <col min="2051" max="2051" width="16.28515625" style="60" customWidth="1"/>
    <col min="2052" max="2052" width="13.5703125" style="60" customWidth="1"/>
    <col min="2053" max="2053" width="18.85546875" style="60" customWidth="1"/>
    <col min="2054" max="2054" width="15.85546875" style="60" customWidth="1"/>
    <col min="2055" max="2055" width="16.5703125" style="60" customWidth="1"/>
    <col min="2056" max="2056" width="14.28515625" style="60" customWidth="1"/>
    <col min="2057" max="2057" width="22.85546875" style="60" customWidth="1"/>
    <col min="2058" max="2058" width="14" style="60" customWidth="1"/>
    <col min="2059" max="2059" width="15.5703125" style="60" customWidth="1"/>
    <col min="2060" max="2304" width="9" style="60"/>
    <col min="2305" max="2305" width="7.28515625" style="60" customWidth="1"/>
    <col min="2306" max="2306" width="24.42578125" style="60" customWidth="1"/>
    <col min="2307" max="2307" width="16.28515625" style="60" customWidth="1"/>
    <col min="2308" max="2308" width="13.5703125" style="60" customWidth="1"/>
    <col min="2309" max="2309" width="18.85546875" style="60" customWidth="1"/>
    <col min="2310" max="2310" width="15.85546875" style="60" customWidth="1"/>
    <col min="2311" max="2311" width="16.5703125" style="60" customWidth="1"/>
    <col min="2312" max="2312" width="14.28515625" style="60" customWidth="1"/>
    <col min="2313" max="2313" width="22.85546875" style="60" customWidth="1"/>
    <col min="2314" max="2314" width="14" style="60" customWidth="1"/>
    <col min="2315" max="2315" width="15.5703125" style="60" customWidth="1"/>
    <col min="2316" max="2560" width="9" style="60"/>
    <col min="2561" max="2561" width="7.28515625" style="60" customWidth="1"/>
    <col min="2562" max="2562" width="24.42578125" style="60" customWidth="1"/>
    <col min="2563" max="2563" width="16.28515625" style="60" customWidth="1"/>
    <col min="2564" max="2564" width="13.5703125" style="60" customWidth="1"/>
    <col min="2565" max="2565" width="18.85546875" style="60" customWidth="1"/>
    <col min="2566" max="2566" width="15.85546875" style="60" customWidth="1"/>
    <col min="2567" max="2567" width="16.5703125" style="60" customWidth="1"/>
    <col min="2568" max="2568" width="14.28515625" style="60" customWidth="1"/>
    <col min="2569" max="2569" width="22.85546875" style="60" customWidth="1"/>
    <col min="2570" max="2570" width="14" style="60" customWidth="1"/>
    <col min="2571" max="2571" width="15.5703125" style="60" customWidth="1"/>
    <col min="2572" max="2816" width="9" style="60"/>
    <col min="2817" max="2817" width="7.28515625" style="60" customWidth="1"/>
    <col min="2818" max="2818" width="24.42578125" style="60" customWidth="1"/>
    <col min="2819" max="2819" width="16.28515625" style="60" customWidth="1"/>
    <col min="2820" max="2820" width="13.5703125" style="60" customWidth="1"/>
    <col min="2821" max="2821" width="18.85546875" style="60" customWidth="1"/>
    <col min="2822" max="2822" width="15.85546875" style="60" customWidth="1"/>
    <col min="2823" max="2823" width="16.5703125" style="60" customWidth="1"/>
    <col min="2824" max="2824" width="14.28515625" style="60" customWidth="1"/>
    <col min="2825" max="2825" width="22.85546875" style="60" customWidth="1"/>
    <col min="2826" max="2826" width="14" style="60" customWidth="1"/>
    <col min="2827" max="2827" width="15.5703125" style="60" customWidth="1"/>
    <col min="2828" max="3072" width="9" style="60"/>
    <col min="3073" max="3073" width="7.28515625" style="60" customWidth="1"/>
    <col min="3074" max="3074" width="24.42578125" style="60" customWidth="1"/>
    <col min="3075" max="3075" width="16.28515625" style="60" customWidth="1"/>
    <col min="3076" max="3076" width="13.5703125" style="60" customWidth="1"/>
    <col min="3077" max="3077" width="18.85546875" style="60" customWidth="1"/>
    <col min="3078" max="3078" width="15.85546875" style="60" customWidth="1"/>
    <col min="3079" max="3079" width="16.5703125" style="60" customWidth="1"/>
    <col min="3080" max="3080" width="14.28515625" style="60" customWidth="1"/>
    <col min="3081" max="3081" width="22.85546875" style="60" customWidth="1"/>
    <col min="3082" max="3082" width="14" style="60" customWidth="1"/>
    <col min="3083" max="3083" width="15.5703125" style="60" customWidth="1"/>
    <col min="3084" max="3328" width="9" style="60"/>
    <col min="3329" max="3329" width="7.28515625" style="60" customWidth="1"/>
    <col min="3330" max="3330" width="24.42578125" style="60" customWidth="1"/>
    <col min="3331" max="3331" width="16.28515625" style="60" customWidth="1"/>
    <col min="3332" max="3332" width="13.5703125" style="60" customWidth="1"/>
    <col min="3333" max="3333" width="18.85546875" style="60" customWidth="1"/>
    <col min="3334" max="3334" width="15.85546875" style="60" customWidth="1"/>
    <col min="3335" max="3335" width="16.5703125" style="60" customWidth="1"/>
    <col min="3336" max="3336" width="14.28515625" style="60" customWidth="1"/>
    <col min="3337" max="3337" width="22.85546875" style="60" customWidth="1"/>
    <col min="3338" max="3338" width="14" style="60" customWidth="1"/>
    <col min="3339" max="3339" width="15.5703125" style="60" customWidth="1"/>
    <col min="3340" max="3584" width="9" style="60"/>
    <col min="3585" max="3585" width="7.28515625" style="60" customWidth="1"/>
    <col min="3586" max="3586" width="24.42578125" style="60" customWidth="1"/>
    <col min="3587" max="3587" width="16.28515625" style="60" customWidth="1"/>
    <col min="3588" max="3588" width="13.5703125" style="60" customWidth="1"/>
    <col min="3589" max="3589" width="18.85546875" style="60" customWidth="1"/>
    <col min="3590" max="3590" width="15.85546875" style="60" customWidth="1"/>
    <col min="3591" max="3591" width="16.5703125" style="60" customWidth="1"/>
    <col min="3592" max="3592" width="14.28515625" style="60" customWidth="1"/>
    <col min="3593" max="3593" width="22.85546875" style="60" customWidth="1"/>
    <col min="3594" max="3594" width="14" style="60" customWidth="1"/>
    <col min="3595" max="3595" width="15.5703125" style="60" customWidth="1"/>
    <col min="3596" max="3840" width="9" style="60"/>
    <col min="3841" max="3841" width="7.28515625" style="60" customWidth="1"/>
    <col min="3842" max="3842" width="24.42578125" style="60" customWidth="1"/>
    <col min="3843" max="3843" width="16.28515625" style="60" customWidth="1"/>
    <col min="3844" max="3844" width="13.5703125" style="60" customWidth="1"/>
    <col min="3845" max="3845" width="18.85546875" style="60" customWidth="1"/>
    <col min="3846" max="3846" width="15.85546875" style="60" customWidth="1"/>
    <col min="3847" max="3847" width="16.5703125" style="60" customWidth="1"/>
    <col min="3848" max="3848" width="14.28515625" style="60" customWidth="1"/>
    <col min="3849" max="3849" width="22.85546875" style="60" customWidth="1"/>
    <col min="3850" max="3850" width="14" style="60" customWidth="1"/>
    <col min="3851" max="3851" width="15.5703125" style="60" customWidth="1"/>
    <col min="3852" max="4096" width="9" style="60"/>
    <col min="4097" max="4097" width="7.28515625" style="60" customWidth="1"/>
    <col min="4098" max="4098" width="24.42578125" style="60" customWidth="1"/>
    <col min="4099" max="4099" width="16.28515625" style="60" customWidth="1"/>
    <col min="4100" max="4100" width="13.5703125" style="60" customWidth="1"/>
    <col min="4101" max="4101" width="18.85546875" style="60" customWidth="1"/>
    <col min="4102" max="4102" width="15.85546875" style="60" customWidth="1"/>
    <col min="4103" max="4103" width="16.5703125" style="60" customWidth="1"/>
    <col min="4104" max="4104" width="14.28515625" style="60" customWidth="1"/>
    <col min="4105" max="4105" width="22.85546875" style="60" customWidth="1"/>
    <col min="4106" max="4106" width="14" style="60" customWidth="1"/>
    <col min="4107" max="4107" width="15.5703125" style="60" customWidth="1"/>
    <col min="4108" max="4352" width="9" style="60"/>
    <col min="4353" max="4353" width="7.28515625" style="60" customWidth="1"/>
    <col min="4354" max="4354" width="24.42578125" style="60" customWidth="1"/>
    <col min="4355" max="4355" width="16.28515625" style="60" customWidth="1"/>
    <col min="4356" max="4356" width="13.5703125" style="60" customWidth="1"/>
    <col min="4357" max="4357" width="18.85546875" style="60" customWidth="1"/>
    <col min="4358" max="4358" width="15.85546875" style="60" customWidth="1"/>
    <col min="4359" max="4359" width="16.5703125" style="60" customWidth="1"/>
    <col min="4360" max="4360" width="14.28515625" style="60" customWidth="1"/>
    <col min="4361" max="4361" width="22.85546875" style="60" customWidth="1"/>
    <col min="4362" max="4362" width="14" style="60" customWidth="1"/>
    <col min="4363" max="4363" width="15.5703125" style="60" customWidth="1"/>
    <col min="4364" max="4608" width="9" style="60"/>
    <col min="4609" max="4609" width="7.28515625" style="60" customWidth="1"/>
    <col min="4610" max="4610" width="24.42578125" style="60" customWidth="1"/>
    <col min="4611" max="4611" width="16.28515625" style="60" customWidth="1"/>
    <col min="4612" max="4612" width="13.5703125" style="60" customWidth="1"/>
    <col min="4613" max="4613" width="18.85546875" style="60" customWidth="1"/>
    <col min="4614" max="4614" width="15.85546875" style="60" customWidth="1"/>
    <col min="4615" max="4615" width="16.5703125" style="60" customWidth="1"/>
    <col min="4616" max="4616" width="14.28515625" style="60" customWidth="1"/>
    <col min="4617" max="4617" width="22.85546875" style="60" customWidth="1"/>
    <col min="4618" max="4618" width="14" style="60" customWidth="1"/>
    <col min="4619" max="4619" width="15.5703125" style="60" customWidth="1"/>
    <col min="4620" max="4864" width="9" style="60"/>
    <col min="4865" max="4865" width="7.28515625" style="60" customWidth="1"/>
    <col min="4866" max="4866" width="24.42578125" style="60" customWidth="1"/>
    <col min="4867" max="4867" width="16.28515625" style="60" customWidth="1"/>
    <col min="4868" max="4868" width="13.5703125" style="60" customWidth="1"/>
    <col min="4869" max="4869" width="18.85546875" style="60" customWidth="1"/>
    <col min="4870" max="4870" width="15.85546875" style="60" customWidth="1"/>
    <col min="4871" max="4871" width="16.5703125" style="60" customWidth="1"/>
    <col min="4872" max="4872" width="14.28515625" style="60" customWidth="1"/>
    <col min="4873" max="4873" width="22.85546875" style="60" customWidth="1"/>
    <col min="4874" max="4874" width="14" style="60" customWidth="1"/>
    <col min="4875" max="4875" width="15.5703125" style="60" customWidth="1"/>
    <col min="4876" max="5120" width="9" style="60"/>
    <col min="5121" max="5121" width="7.28515625" style="60" customWidth="1"/>
    <col min="5122" max="5122" width="24.42578125" style="60" customWidth="1"/>
    <col min="5123" max="5123" width="16.28515625" style="60" customWidth="1"/>
    <col min="5124" max="5124" width="13.5703125" style="60" customWidth="1"/>
    <col min="5125" max="5125" width="18.85546875" style="60" customWidth="1"/>
    <col min="5126" max="5126" width="15.85546875" style="60" customWidth="1"/>
    <col min="5127" max="5127" width="16.5703125" style="60" customWidth="1"/>
    <col min="5128" max="5128" width="14.28515625" style="60" customWidth="1"/>
    <col min="5129" max="5129" width="22.85546875" style="60" customWidth="1"/>
    <col min="5130" max="5130" width="14" style="60" customWidth="1"/>
    <col min="5131" max="5131" width="15.5703125" style="60" customWidth="1"/>
    <col min="5132" max="5376" width="9" style="60"/>
    <col min="5377" max="5377" width="7.28515625" style="60" customWidth="1"/>
    <col min="5378" max="5378" width="24.42578125" style="60" customWidth="1"/>
    <col min="5379" max="5379" width="16.28515625" style="60" customWidth="1"/>
    <col min="5380" max="5380" width="13.5703125" style="60" customWidth="1"/>
    <col min="5381" max="5381" width="18.85546875" style="60" customWidth="1"/>
    <col min="5382" max="5382" width="15.85546875" style="60" customWidth="1"/>
    <col min="5383" max="5383" width="16.5703125" style="60" customWidth="1"/>
    <col min="5384" max="5384" width="14.28515625" style="60" customWidth="1"/>
    <col min="5385" max="5385" width="22.85546875" style="60" customWidth="1"/>
    <col min="5386" max="5386" width="14" style="60" customWidth="1"/>
    <col min="5387" max="5387" width="15.5703125" style="60" customWidth="1"/>
    <col min="5388" max="5632" width="9" style="60"/>
    <col min="5633" max="5633" width="7.28515625" style="60" customWidth="1"/>
    <col min="5634" max="5634" width="24.42578125" style="60" customWidth="1"/>
    <col min="5635" max="5635" width="16.28515625" style="60" customWidth="1"/>
    <col min="5636" max="5636" width="13.5703125" style="60" customWidth="1"/>
    <col min="5637" max="5637" width="18.85546875" style="60" customWidth="1"/>
    <col min="5638" max="5638" width="15.85546875" style="60" customWidth="1"/>
    <col min="5639" max="5639" width="16.5703125" style="60" customWidth="1"/>
    <col min="5640" max="5640" width="14.28515625" style="60" customWidth="1"/>
    <col min="5641" max="5641" width="22.85546875" style="60" customWidth="1"/>
    <col min="5642" max="5642" width="14" style="60" customWidth="1"/>
    <col min="5643" max="5643" width="15.5703125" style="60" customWidth="1"/>
    <col min="5644" max="5888" width="9" style="60"/>
    <col min="5889" max="5889" width="7.28515625" style="60" customWidth="1"/>
    <col min="5890" max="5890" width="24.42578125" style="60" customWidth="1"/>
    <col min="5891" max="5891" width="16.28515625" style="60" customWidth="1"/>
    <col min="5892" max="5892" width="13.5703125" style="60" customWidth="1"/>
    <col min="5893" max="5893" width="18.85546875" style="60" customWidth="1"/>
    <col min="5894" max="5894" width="15.85546875" style="60" customWidth="1"/>
    <col min="5895" max="5895" width="16.5703125" style="60" customWidth="1"/>
    <col min="5896" max="5896" width="14.28515625" style="60" customWidth="1"/>
    <col min="5897" max="5897" width="22.85546875" style="60" customWidth="1"/>
    <col min="5898" max="5898" width="14" style="60" customWidth="1"/>
    <col min="5899" max="5899" width="15.5703125" style="60" customWidth="1"/>
    <col min="5900" max="6144" width="9" style="60"/>
    <col min="6145" max="6145" width="7.28515625" style="60" customWidth="1"/>
    <col min="6146" max="6146" width="24.42578125" style="60" customWidth="1"/>
    <col min="6147" max="6147" width="16.28515625" style="60" customWidth="1"/>
    <col min="6148" max="6148" width="13.5703125" style="60" customWidth="1"/>
    <col min="6149" max="6149" width="18.85546875" style="60" customWidth="1"/>
    <col min="6150" max="6150" width="15.85546875" style="60" customWidth="1"/>
    <col min="6151" max="6151" width="16.5703125" style="60" customWidth="1"/>
    <col min="6152" max="6152" width="14.28515625" style="60" customWidth="1"/>
    <col min="6153" max="6153" width="22.85546875" style="60" customWidth="1"/>
    <col min="6154" max="6154" width="14" style="60" customWidth="1"/>
    <col min="6155" max="6155" width="15.5703125" style="60" customWidth="1"/>
    <col min="6156" max="6400" width="9" style="60"/>
    <col min="6401" max="6401" width="7.28515625" style="60" customWidth="1"/>
    <col min="6402" max="6402" width="24.42578125" style="60" customWidth="1"/>
    <col min="6403" max="6403" width="16.28515625" style="60" customWidth="1"/>
    <col min="6404" max="6404" width="13.5703125" style="60" customWidth="1"/>
    <col min="6405" max="6405" width="18.85546875" style="60" customWidth="1"/>
    <col min="6406" max="6406" width="15.85546875" style="60" customWidth="1"/>
    <col min="6407" max="6407" width="16.5703125" style="60" customWidth="1"/>
    <col min="6408" max="6408" width="14.28515625" style="60" customWidth="1"/>
    <col min="6409" max="6409" width="22.85546875" style="60" customWidth="1"/>
    <col min="6410" max="6410" width="14" style="60" customWidth="1"/>
    <col min="6411" max="6411" width="15.5703125" style="60" customWidth="1"/>
    <col min="6412" max="6656" width="9" style="60"/>
    <col min="6657" max="6657" width="7.28515625" style="60" customWidth="1"/>
    <col min="6658" max="6658" width="24.42578125" style="60" customWidth="1"/>
    <col min="6659" max="6659" width="16.28515625" style="60" customWidth="1"/>
    <col min="6660" max="6660" width="13.5703125" style="60" customWidth="1"/>
    <col min="6661" max="6661" width="18.85546875" style="60" customWidth="1"/>
    <col min="6662" max="6662" width="15.85546875" style="60" customWidth="1"/>
    <col min="6663" max="6663" width="16.5703125" style="60" customWidth="1"/>
    <col min="6664" max="6664" width="14.28515625" style="60" customWidth="1"/>
    <col min="6665" max="6665" width="22.85546875" style="60" customWidth="1"/>
    <col min="6666" max="6666" width="14" style="60" customWidth="1"/>
    <col min="6667" max="6667" width="15.5703125" style="60" customWidth="1"/>
    <col min="6668" max="6912" width="9" style="60"/>
    <col min="6913" max="6913" width="7.28515625" style="60" customWidth="1"/>
    <col min="6914" max="6914" width="24.42578125" style="60" customWidth="1"/>
    <col min="6915" max="6915" width="16.28515625" style="60" customWidth="1"/>
    <col min="6916" max="6916" width="13.5703125" style="60" customWidth="1"/>
    <col min="6917" max="6917" width="18.85546875" style="60" customWidth="1"/>
    <col min="6918" max="6918" width="15.85546875" style="60" customWidth="1"/>
    <col min="6919" max="6919" width="16.5703125" style="60" customWidth="1"/>
    <col min="6920" max="6920" width="14.28515625" style="60" customWidth="1"/>
    <col min="6921" max="6921" width="22.85546875" style="60" customWidth="1"/>
    <col min="6922" max="6922" width="14" style="60" customWidth="1"/>
    <col min="6923" max="6923" width="15.5703125" style="60" customWidth="1"/>
    <col min="6924" max="7168" width="9" style="60"/>
    <col min="7169" max="7169" width="7.28515625" style="60" customWidth="1"/>
    <col min="7170" max="7170" width="24.42578125" style="60" customWidth="1"/>
    <col min="7171" max="7171" width="16.28515625" style="60" customWidth="1"/>
    <col min="7172" max="7172" width="13.5703125" style="60" customWidth="1"/>
    <col min="7173" max="7173" width="18.85546875" style="60" customWidth="1"/>
    <col min="7174" max="7174" width="15.85546875" style="60" customWidth="1"/>
    <col min="7175" max="7175" width="16.5703125" style="60" customWidth="1"/>
    <col min="7176" max="7176" width="14.28515625" style="60" customWidth="1"/>
    <col min="7177" max="7177" width="22.85546875" style="60" customWidth="1"/>
    <col min="7178" max="7178" width="14" style="60" customWidth="1"/>
    <col min="7179" max="7179" width="15.5703125" style="60" customWidth="1"/>
    <col min="7180" max="7424" width="9" style="60"/>
    <col min="7425" max="7425" width="7.28515625" style="60" customWidth="1"/>
    <col min="7426" max="7426" width="24.42578125" style="60" customWidth="1"/>
    <col min="7427" max="7427" width="16.28515625" style="60" customWidth="1"/>
    <col min="7428" max="7428" width="13.5703125" style="60" customWidth="1"/>
    <col min="7429" max="7429" width="18.85546875" style="60" customWidth="1"/>
    <col min="7430" max="7430" width="15.85546875" style="60" customWidth="1"/>
    <col min="7431" max="7431" width="16.5703125" style="60" customWidth="1"/>
    <col min="7432" max="7432" width="14.28515625" style="60" customWidth="1"/>
    <col min="7433" max="7433" width="22.85546875" style="60" customWidth="1"/>
    <col min="7434" max="7434" width="14" style="60" customWidth="1"/>
    <col min="7435" max="7435" width="15.5703125" style="60" customWidth="1"/>
    <col min="7436" max="7680" width="9" style="60"/>
    <col min="7681" max="7681" width="7.28515625" style="60" customWidth="1"/>
    <col min="7682" max="7682" width="24.42578125" style="60" customWidth="1"/>
    <col min="7683" max="7683" width="16.28515625" style="60" customWidth="1"/>
    <col min="7684" max="7684" width="13.5703125" style="60" customWidth="1"/>
    <col min="7685" max="7685" width="18.85546875" style="60" customWidth="1"/>
    <col min="7686" max="7686" width="15.85546875" style="60" customWidth="1"/>
    <col min="7687" max="7687" width="16.5703125" style="60" customWidth="1"/>
    <col min="7688" max="7688" width="14.28515625" style="60" customWidth="1"/>
    <col min="7689" max="7689" width="22.85546875" style="60" customWidth="1"/>
    <col min="7690" max="7690" width="14" style="60" customWidth="1"/>
    <col min="7691" max="7691" width="15.5703125" style="60" customWidth="1"/>
    <col min="7692" max="7936" width="9" style="60"/>
    <col min="7937" max="7937" width="7.28515625" style="60" customWidth="1"/>
    <col min="7938" max="7938" width="24.42578125" style="60" customWidth="1"/>
    <col min="7939" max="7939" width="16.28515625" style="60" customWidth="1"/>
    <col min="7940" max="7940" width="13.5703125" style="60" customWidth="1"/>
    <col min="7941" max="7941" width="18.85546875" style="60" customWidth="1"/>
    <col min="7942" max="7942" width="15.85546875" style="60" customWidth="1"/>
    <col min="7943" max="7943" width="16.5703125" style="60" customWidth="1"/>
    <col min="7944" max="7944" width="14.28515625" style="60" customWidth="1"/>
    <col min="7945" max="7945" width="22.85546875" style="60" customWidth="1"/>
    <col min="7946" max="7946" width="14" style="60" customWidth="1"/>
    <col min="7947" max="7947" width="15.5703125" style="60" customWidth="1"/>
    <col min="7948" max="8192" width="9" style="60"/>
    <col min="8193" max="8193" width="7.28515625" style="60" customWidth="1"/>
    <col min="8194" max="8194" width="24.42578125" style="60" customWidth="1"/>
    <col min="8195" max="8195" width="16.28515625" style="60" customWidth="1"/>
    <col min="8196" max="8196" width="13.5703125" style="60" customWidth="1"/>
    <col min="8197" max="8197" width="18.85546875" style="60" customWidth="1"/>
    <col min="8198" max="8198" width="15.85546875" style="60" customWidth="1"/>
    <col min="8199" max="8199" width="16.5703125" style="60" customWidth="1"/>
    <col min="8200" max="8200" width="14.28515625" style="60" customWidth="1"/>
    <col min="8201" max="8201" width="22.85546875" style="60" customWidth="1"/>
    <col min="8202" max="8202" width="14" style="60" customWidth="1"/>
    <col min="8203" max="8203" width="15.5703125" style="60" customWidth="1"/>
    <col min="8204" max="8448" width="9" style="60"/>
    <col min="8449" max="8449" width="7.28515625" style="60" customWidth="1"/>
    <col min="8450" max="8450" width="24.42578125" style="60" customWidth="1"/>
    <col min="8451" max="8451" width="16.28515625" style="60" customWidth="1"/>
    <col min="8452" max="8452" width="13.5703125" style="60" customWidth="1"/>
    <col min="8453" max="8453" width="18.85546875" style="60" customWidth="1"/>
    <col min="8454" max="8454" width="15.85546875" style="60" customWidth="1"/>
    <col min="8455" max="8455" width="16.5703125" style="60" customWidth="1"/>
    <col min="8456" max="8456" width="14.28515625" style="60" customWidth="1"/>
    <col min="8457" max="8457" width="22.85546875" style="60" customWidth="1"/>
    <col min="8458" max="8458" width="14" style="60" customWidth="1"/>
    <col min="8459" max="8459" width="15.5703125" style="60" customWidth="1"/>
    <col min="8460" max="8704" width="9" style="60"/>
    <col min="8705" max="8705" width="7.28515625" style="60" customWidth="1"/>
    <col min="8706" max="8706" width="24.42578125" style="60" customWidth="1"/>
    <col min="8707" max="8707" width="16.28515625" style="60" customWidth="1"/>
    <col min="8708" max="8708" width="13.5703125" style="60" customWidth="1"/>
    <col min="8709" max="8709" width="18.85546875" style="60" customWidth="1"/>
    <col min="8710" max="8710" width="15.85546875" style="60" customWidth="1"/>
    <col min="8711" max="8711" width="16.5703125" style="60" customWidth="1"/>
    <col min="8712" max="8712" width="14.28515625" style="60" customWidth="1"/>
    <col min="8713" max="8713" width="22.85546875" style="60" customWidth="1"/>
    <col min="8714" max="8714" width="14" style="60" customWidth="1"/>
    <col min="8715" max="8715" width="15.5703125" style="60" customWidth="1"/>
    <col min="8716" max="8960" width="9" style="60"/>
    <col min="8961" max="8961" width="7.28515625" style="60" customWidth="1"/>
    <col min="8962" max="8962" width="24.42578125" style="60" customWidth="1"/>
    <col min="8963" max="8963" width="16.28515625" style="60" customWidth="1"/>
    <col min="8964" max="8964" width="13.5703125" style="60" customWidth="1"/>
    <col min="8965" max="8965" width="18.85546875" style="60" customWidth="1"/>
    <col min="8966" max="8966" width="15.85546875" style="60" customWidth="1"/>
    <col min="8967" max="8967" width="16.5703125" style="60" customWidth="1"/>
    <col min="8968" max="8968" width="14.28515625" style="60" customWidth="1"/>
    <col min="8969" max="8969" width="22.85546875" style="60" customWidth="1"/>
    <col min="8970" max="8970" width="14" style="60" customWidth="1"/>
    <col min="8971" max="8971" width="15.5703125" style="60" customWidth="1"/>
    <col min="8972" max="9216" width="9" style="60"/>
    <col min="9217" max="9217" width="7.28515625" style="60" customWidth="1"/>
    <col min="9218" max="9218" width="24.42578125" style="60" customWidth="1"/>
    <col min="9219" max="9219" width="16.28515625" style="60" customWidth="1"/>
    <col min="9220" max="9220" width="13.5703125" style="60" customWidth="1"/>
    <col min="9221" max="9221" width="18.85546875" style="60" customWidth="1"/>
    <col min="9222" max="9222" width="15.85546875" style="60" customWidth="1"/>
    <col min="9223" max="9223" width="16.5703125" style="60" customWidth="1"/>
    <col min="9224" max="9224" width="14.28515625" style="60" customWidth="1"/>
    <col min="9225" max="9225" width="22.85546875" style="60" customWidth="1"/>
    <col min="9226" max="9226" width="14" style="60" customWidth="1"/>
    <col min="9227" max="9227" width="15.5703125" style="60" customWidth="1"/>
    <col min="9228" max="9472" width="9" style="60"/>
    <col min="9473" max="9473" width="7.28515625" style="60" customWidth="1"/>
    <col min="9474" max="9474" width="24.42578125" style="60" customWidth="1"/>
    <col min="9475" max="9475" width="16.28515625" style="60" customWidth="1"/>
    <col min="9476" max="9476" width="13.5703125" style="60" customWidth="1"/>
    <col min="9477" max="9477" width="18.85546875" style="60" customWidth="1"/>
    <col min="9478" max="9478" width="15.85546875" style="60" customWidth="1"/>
    <col min="9479" max="9479" width="16.5703125" style="60" customWidth="1"/>
    <col min="9480" max="9480" width="14.28515625" style="60" customWidth="1"/>
    <col min="9481" max="9481" width="22.85546875" style="60" customWidth="1"/>
    <col min="9482" max="9482" width="14" style="60" customWidth="1"/>
    <col min="9483" max="9483" width="15.5703125" style="60" customWidth="1"/>
    <col min="9484" max="9728" width="9" style="60"/>
    <col min="9729" max="9729" width="7.28515625" style="60" customWidth="1"/>
    <col min="9730" max="9730" width="24.42578125" style="60" customWidth="1"/>
    <col min="9731" max="9731" width="16.28515625" style="60" customWidth="1"/>
    <col min="9732" max="9732" width="13.5703125" style="60" customWidth="1"/>
    <col min="9733" max="9733" width="18.85546875" style="60" customWidth="1"/>
    <col min="9734" max="9734" width="15.85546875" style="60" customWidth="1"/>
    <col min="9735" max="9735" width="16.5703125" style="60" customWidth="1"/>
    <col min="9736" max="9736" width="14.28515625" style="60" customWidth="1"/>
    <col min="9737" max="9737" width="22.85546875" style="60" customWidth="1"/>
    <col min="9738" max="9738" width="14" style="60" customWidth="1"/>
    <col min="9739" max="9739" width="15.5703125" style="60" customWidth="1"/>
    <col min="9740" max="9984" width="9" style="60"/>
    <col min="9985" max="9985" width="7.28515625" style="60" customWidth="1"/>
    <col min="9986" max="9986" width="24.42578125" style="60" customWidth="1"/>
    <col min="9987" max="9987" width="16.28515625" style="60" customWidth="1"/>
    <col min="9988" max="9988" width="13.5703125" style="60" customWidth="1"/>
    <col min="9989" max="9989" width="18.85546875" style="60" customWidth="1"/>
    <col min="9990" max="9990" width="15.85546875" style="60" customWidth="1"/>
    <col min="9991" max="9991" width="16.5703125" style="60" customWidth="1"/>
    <col min="9992" max="9992" width="14.28515625" style="60" customWidth="1"/>
    <col min="9993" max="9993" width="22.85546875" style="60" customWidth="1"/>
    <col min="9994" max="9994" width="14" style="60" customWidth="1"/>
    <col min="9995" max="9995" width="15.5703125" style="60" customWidth="1"/>
    <col min="9996" max="10240" width="9" style="60"/>
    <col min="10241" max="10241" width="7.28515625" style="60" customWidth="1"/>
    <col min="10242" max="10242" width="24.42578125" style="60" customWidth="1"/>
    <col min="10243" max="10243" width="16.28515625" style="60" customWidth="1"/>
    <col min="10244" max="10244" width="13.5703125" style="60" customWidth="1"/>
    <col min="10245" max="10245" width="18.85546875" style="60" customWidth="1"/>
    <col min="10246" max="10246" width="15.85546875" style="60" customWidth="1"/>
    <col min="10247" max="10247" width="16.5703125" style="60" customWidth="1"/>
    <col min="10248" max="10248" width="14.28515625" style="60" customWidth="1"/>
    <col min="10249" max="10249" width="22.85546875" style="60" customWidth="1"/>
    <col min="10250" max="10250" width="14" style="60" customWidth="1"/>
    <col min="10251" max="10251" width="15.5703125" style="60" customWidth="1"/>
    <col min="10252" max="10496" width="9" style="60"/>
    <col min="10497" max="10497" width="7.28515625" style="60" customWidth="1"/>
    <col min="10498" max="10498" width="24.42578125" style="60" customWidth="1"/>
    <col min="10499" max="10499" width="16.28515625" style="60" customWidth="1"/>
    <col min="10500" max="10500" width="13.5703125" style="60" customWidth="1"/>
    <col min="10501" max="10501" width="18.85546875" style="60" customWidth="1"/>
    <col min="10502" max="10502" width="15.85546875" style="60" customWidth="1"/>
    <col min="10503" max="10503" width="16.5703125" style="60" customWidth="1"/>
    <col min="10504" max="10504" width="14.28515625" style="60" customWidth="1"/>
    <col min="10505" max="10505" width="22.85546875" style="60" customWidth="1"/>
    <col min="10506" max="10506" width="14" style="60" customWidth="1"/>
    <col min="10507" max="10507" width="15.5703125" style="60" customWidth="1"/>
    <col min="10508" max="10752" width="9" style="60"/>
    <col min="10753" max="10753" width="7.28515625" style="60" customWidth="1"/>
    <col min="10754" max="10754" width="24.42578125" style="60" customWidth="1"/>
    <col min="10755" max="10755" width="16.28515625" style="60" customWidth="1"/>
    <col min="10756" max="10756" width="13.5703125" style="60" customWidth="1"/>
    <col min="10757" max="10757" width="18.85546875" style="60" customWidth="1"/>
    <col min="10758" max="10758" width="15.85546875" style="60" customWidth="1"/>
    <col min="10759" max="10759" width="16.5703125" style="60" customWidth="1"/>
    <col min="10760" max="10760" width="14.28515625" style="60" customWidth="1"/>
    <col min="10761" max="10761" width="22.85546875" style="60" customWidth="1"/>
    <col min="10762" max="10762" width="14" style="60" customWidth="1"/>
    <col min="10763" max="10763" width="15.5703125" style="60" customWidth="1"/>
    <col min="10764" max="11008" width="9" style="60"/>
    <col min="11009" max="11009" width="7.28515625" style="60" customWidth="1"/>
    <col min="11010" max="11010" width="24.42578125" style="60" customWidth="1"/>
    <col min="11011" max="11011" width="16.28515625" style="60" customWidth="1"/>
    <col min="11012" max="11012" width="13.5703125" style="60" customWidth="1"/>
    <col min="11013" max="11013" width="18.85546875" style="60" customWidth="1"/>
    <col min="11014" max="11014" width="15.85546875" style="60" customWidth="1"/>
    <col min="11015" max="11015" width="16.5703125" style="60" customWidth="1"/>
    <col min="11016" max="11016" width="14.28515625" style="60" customWidth="1"/>
    <col min="11017" max="11017" width="22.85546875" style="60" customWidth="1"/>
    <col min="11018" max="11018" width="14" style="60" customWidth="1"/>
    <col min="11019" max="11019" width="15.5703125" style="60" customWidth="1"/>
    <col min="11020" max="11264" width="9" style="60"/>
    <col min="11265" max="11265" width="7.28515625" style="60" customWidth="1"/>
    <col min="11266" max="11266" width="24.42578125" style="60" customWidth="1"/>
    <col min="11267" max="11267" width="16.28515625" style="60" customWidth="1"/>
    <col min="11268" max="11268" width="13.5703125" style="60" customWidth="1"/>
    <col min="11269" max="11269" width="18.85546875" style="60" customWidth="1"/>
    <col min="11270" max="11270" width="15.85546875" style="60" customWidth="1"/>
    <col min="11271" max="11271" width="16.5703125" style="60" customWidth="1"/>
    <col min="11272" max="11272" width="14.28515625" style="60" customWidth="1"/>
    <col min="11273" max="11273" width="22.85546875" style="60" customWidth="1"/>
    <col min="11274" max="11274" width="14" style="60" customWidth="1"/>
    <col min="11275" max="11275" width="15.5703125" style="60" customWidth="1"/>
    <col min="11276" max="11520" width="9" style="60"/>
    <col min="11521" max="11521" width="7.28515625" style="60" customWidth="1"/>
    <col min="11522" max="11522" width="24.42578125" style="60" customWidth="1"/>
    <col min="11523" max="11523" width="16.28515625" style="60" customWidth="1"/>
    <col min="11524" max="11524" width="13.5703125" style="60" customWidth="1"/>
    <col min="11525" max="11525" width="18.85546875" style="60" customWidth="1"/>
    <col min="11526" max="11526" width="15.85546875" style="60" customWidth="1"/>
    <col min="11527" max="11527" width="16.5703125" style="60" customWidth="1"/>
    <col min="11528" max="11528" width="14.28515625" style="60" customWidth="1"/>
    <col min="11529" max="11529" width="22.85546875" style="60" customWidth="1"/>
    <col min="11530" max="11530" width="14" style="60" customWidth="1"/>
    <col min="11531" max="11531" width="15.5703125" style="60" customWidth="1"/>
    <col min="11532" max="11776" width="9" style="60"/>
    <col min="11777" max="11777" width="7.28515625" style="60" customWidth="1"/>
    <col min="11778" max="11778" width="24.42578125" style="60" customWidth="1"/>
    <col min="11779" max="11779" width="16.28515625" style="60" customWidth="1"/>
    <col min="11780" max="11780" width="13.5703125" style="60" customWidth="1"/>
    <col min="11781" max="11781" width="18.85546875" style="60" customWidth="1"/>
    <col min="11782" max="11782" width="15.85546875" style="60" customWidth="1"/>
    <col min="11783" max="11783" width="16.5703125" style="60" customWidth="1"/>
    <col min="11784" max="11784" width="14.28515625" style="60" customWidth="1"/>
    <col min="11785" max="11785" width="22.85546875" style="60" customWidth="1"/>
    <col min="11786" max="11786" width="14" style="60" customWidth="1"/>
    <col min="11787" max="11787" width="15.5703125" style="60" customWidth="1"/>
    <col min="11788" max="12032" width="9" style="60"/>
    <col min="12033" max="12033" width="7.28515625" style="60" customWidth="1"/>
    <col min="12034" max="12034" width="24.42578125" style="60" customWidth="1"/>
    <col min="12035" max="12035" width="16.28515625" style="60" customWidth="1"/>
    <col min="12036" max="12036" width="13.5703125" style="60" customWidth="1"/>
    <col min="12037" max="12037" width="18.85546875" style="60" customWidth="1"/>
    <col min="12038" max="12038" width="15.85546875" style="60" customWidth="1"/>
    <col min="12039" max="12039" width="16.5703125" style="60" customWidth="1"/>
    <col min="12040" max="12040" width="14.28515625" style="60" customWidth="1"/>
    <col min="12041" max="12041" width="22.85546875" style="60" customWidth="1"/>
    <col min="12042" max="12042" width="14" style="60" customWidth="1"/>
    <col min="12043" max="12043" width="15.5703125" style="60" customWidth="1"/>
    <col min="12044" max="12288" width="9" style="60"/>
    <col min="12289" max="12289" width="7.28515625" style="60" customWidth="1"/>
    <col min="12290" max="12290" width="24.42578125" style="60" customWidth="1"/>
    <col min="12291" max="12291" width="16.28515625" style="60" customWidth="1"/>
    <col min="12292" max="12292" width="13.5703125" style="60" customWidth="1"/>
    <col min="12293" max="12293" width="18.85546875" style="60" customWidth="1"/>
    <col min="12294" max="12294" width="15.85546875" style="60" customWidth="1"/>
    <col min="12295" max="12295" width="16.5703125" style="60" customWidth="1"/>
    <col min="12296" max="12296" width="14.28515625" style="60" customWidth="1"/>
    <col min="12297" max="12297" width="22.85546875" style="60" customWidth="1"/>
    <col min="12298" max="12298" width="14" style="60" customWidth="1"/>
    <col min="12299" max="12299" width="15.5703125" style="60" customWidth="1"/>
    <col min="12300" max="12544" width="9" style="60"/>
    <col min="12545" max="12545" width="7.28515625" style="60" customWidth="1"/>
    <col min="12546" max="12546" width="24.42578125" style="60" customWidth="1"/>
    <col min="12547" max="12547" width="16.28515625" style="60" customWidth="1"/>
    <col min="12548" max="12548" width="13.5703125" style="60" customWidth="1"/>
    <col min="12549" max="12549" width="18.85546875" style="60" customWidth="1"/>
    <col min="12550" max="12550" width="15.85546875" style="60" customWidth="1"/>
    <col min="12551" max="12551" width="16.5703125" style="60" customWidth="1"/>
    <col min="12552" max="12552" width="14.28515625" style="60" customWidth="1"/>
    <col min="12553" max="12553" width="22.85546875" style="60" customWidth="1"/>
    <col min="12554" max="12554" width="14" style="60" customWidth="1"/>
    <col min="12555" max="12555" width="15.5703125" style="60" customWidth="1"/>
    <col min="12556" max="12800" width="9" style="60"/>
    <col min="12801" max="12801" width="7.28515625" style="60" customWidth="1"/>
    <col min="12802" max="12802" width="24.42578125" style="60" customWidth="1"/>
    <col min="12803" max="12803" width="16.28515625" style="60" customWidth="1"/>
    <col min="12804" max="12804" width="13.5703125" style="60" customWidth="1"/>
    <col min="12805" max="12805" width="18.85546875" style="60" customWidth="1"/>
    <col min="12806" max="12806" width="15.85546875" style="60" customWidth="1"/>
    <col min="12807" max="12807" width="16.5703125" style="60" customWidth="1"/>
    <col min="12808" max="12808" width="14.28515625" style="60" customWidth="1"/>
    <col min="12809" max="12809" width="22.85546875" style="60" customWidth="1"/>
    <col min="12810" max="12810" width="14" style="60" customWidth="1"/>
    <col min="12811" max="12811" width="15.5703125" style="60" customWidth="1"/>
    <col min="12812" max="13056" width="9" style="60"/>
    <col min="13057" max="13057" width="7.28515625" style="60" customWidth="1"/>
    <col min="13058" max="13058" width="24.42578125" style="60" customWidth="1"/>
    <col min="13059" max="13059" width="16.28515625" style="60" customWidth="1"/>
    <col min="13060" max="13060" width="13.5703125" style="60" customWidth="1"/>
    <col min="13061" max="13061" width="18.85546875" style="60" customWidth="1"/>
    <col min="13062" max="13062" width="15.85546875" style="60" customWidth="1"/>
    <col min="13063" max="13063" width="16.5703125" style="60" customWidth="1"/>
    <col min="13064" max="13064" width="14.28515625" style="60" customWidth="1"/>
    <col min="13065" max="13065" width="22.85546875" style="60" customWidth="1"/>
    <col min="13066" max="13066" width="14" style="60" customWidth="1"/>
    <col min="13067" max="13067" width="15.5703125" style="60" customWidth="1"/>
    <col min="13068" max="13312" width="9" style="60"/>
    <col min="13313" max="13313" width="7.28515625" style="60" customWidth="1"/>
    <col min="13314" max="13314" width="24.42578125" style="60" customWidth="1"/>
    <col min="13315" max="13315" width="16.28515625" style="60" customWidth="1"/>
    <col min="13316" max="13316" width="13.5703125" style="60" customWidth="1"/>
    <col min="13317" max="13317" width="18.85546875" style="60" customWidth="1"/>
    <col min="13318" max="13318" width="15.85546875" style="60" customWidth="1"/>
    <col min="13319" max="13319" width="16.5703125" style="60" customWidth="1"/>
    <col min="13320" max="13320" width="14.28515625" style="60" customWidth="1"/>
    <col min="13321" max="13321" width="22.85546875" style="60" customWidth="1"/>
    <col min="13322" max="13322" width="14" style="60" customWidth="1"/>
    <col min="13323" max="13323" width="15.5703125" style="60" customWidth="1"/>
    <col min="13324" max="13568" width="9" style="60"/>
    <col min="13569" max="13569" width="7.28515625" style="60" customWidth="1"/>
    <col min="13570" max="13570" width="24.42578125" style="60" customWidth="1"/>
    <col min="13571" max="13571" width="16.28515625" style="60" customWidth="1"/>
    <col min="13572" max="13572" width="13.5703125" style="60" customWidth="1"/>
    <col min="13573" max="13573" width="18.85546875" style="60" customWidth="1"/>
    <col min="13574" max="13574" width="15.85546875" style="60" customWidth="1"/>
    <col min="13575" max="13575" width="16.5703125" style="60" customWidth="1"/>
    <col min="13576" max="13576" width="14.28515625" style="60" customWidth="1"/>
    <col min="13577" max="13577" width="22.85546875" style="60" customWidth="1"/>
    <col min="13578" max="13578" width="14" style="60" customWidth="1"/>
    <col min="13579" max="13579" width="15.5703125" style="60" customWidth="1"/>
    <col min="13580" max="13824" width="9" style="60"/>
    <col min="13825" max="13825" width="7.28515625" style="60" customWidth="1"/>
    <col min="13826" max="13826" width="24.42578125" style="60" customWidth="1"/>
    <col min="13827" max="13827" width="16.28515625" style="60" customWidth="1"/>
    <col min="13828" max="13828" width="13.5703125" style="60" customWidth="1"/>
    <col min="13829" max="13829" width="18.85546875" style="60" customWidth="1"/>
    <col min="13830" max="13830" width="15.85546875" style="60" customWidth="1"/>
    <col min="13831" max="13831" width="16.5703125" style="60" customWidth="1"/>
    <col min="13832" max="13832" width="14.28515625" style="60" customWidth="1"/>
    <col min="13833" max="13833" width="22.85546875" style="60" customWidth="1"/>
    <col min="13834" max="13834" width="14" style="60" customWidth="1"/>
    <col min="13835" max="13835" width="15.5703125" style="60" customWidth="1"/>
    <col min="13836" max="14080" width="9" style="60"/>
    <col min="14081" max="14081" width="7.28515625" style="60" customWidth="1"/>
    <col min="14082" max="14082" width="24.42578125" style="60" customWidth="1"/>
    <col min="14083" max="14083" width="16.28515625" style="60" customWidth="1"/>
    <col min="14084" max="14084" width="13.5703125" style="60" customWidth="1"/>
    <col min="14085" max="14085" width="18.85546875" style="60" customWidth="1"/>
    <col min="14086" max="14086" width="15.85546875" style="60" customWidth="1"/>
    <col min="14087" max="14087" width="16.5703125" style="60" customWidth="1"/>
    <col min="14088" max="14088" width="14.28515625" style="60" customWidth="1"/>
    <col min="14089" max="14089" width="22.85546875" style="60" customWidth="1"/>
    <col min="14090" max="14090" width="14" style="60" customWidth="1"/>
    <col min="14091" max="14091" width="15.5703125" style="60" customWidth="1"/>
    <col min="14092" max="14336" width="9" style="60"/>
    <col min="14337" max="14337" width="7.28515625" style="60" customWidth="1"/>
    <col min="14338" max="14338" width="24.42578125" style="60" customWidth="1"/>
    <col min="14339" max="14339" width="16.28515625" style="60" customWidth="1"/>
    <col min="14340" max="14340" width="13.5703125" style="60" customWidth="1"/>
    <col min="14341" max="14341" width="18.85546875" style="60" customWidth="1"/>
    <col min="14342" max="14342" width="15.85546875" style="60" customWidth="1"/>
    <col min="14343" max="14343" width="16.5703125" style="60" customWidth="1"/>
    <col min="14344" max="14344" width="14.28515625" style="60" customWidth="1"/>
    <col min="14345" max="14345" width="22.85546875" style="60" customWidth="1"/>
    <col min="14346" max="14346" width="14" style="60" customWidth="1"/>
    <col min="14347" max="14347" width="15.5703125" style="60" customWidth="1"/>
    <col min="14348" max="14592" width="9" style="60"/>
    <col min="14593" max="14593" width="7.28515625" style="60" customWidth="1"/>
    <col min="14594" max="14594" width="24.42578125" style="60" customWidth="1"/>
    <col min="14595" max="14595" width="16.28515625" style="60" customWidth="1"/>
    <col min="14596" max="14596" width="13.5703125" style="60" customWidth="1"/>
    <col min="14597" max="14597" width="18.85546875" style="60" customWidth="1"/>
    <col min="14598" max="14598" width="15.85546875" style="60" customWidth="1"/>
    <col min="14599" max="14599" width="16.5703125" style="60" customWidth="1"/>
    <col min="14600" max="14600" width="14.28515625" style="60" customWidth="1"/>
    <col min="14601" max="14601" width="22.85546875" style="60" customWidth="1"/>
    <col min="14602" max="14602" width="14" style="60" customWidth="1"/>
    <col min="14603" max="14603" width="15.5703125" style="60" customWidth="1"/>
    <col min="14604" max="14848" width="9" style="60"/>
    <col min="14849" max="14849" width="7.28515625" style="60" customWidth="1"/>
    <col min="14850" max="14850" width="24.42578125" style="60" customWidth="1"/>
    <col min="14851" max="14851" width="16.28515625" style="60" customWidth="1"/>
    <col min="14852" max="14852" width="13.5703125" style="60" customWidth="1"/>
    <col min="14853" max="14853" width="18.85546875" style="60" customWidth="1"/>
    <col min="14854" max="14854" width="15.85546875" style="60" customWidth="1"/>
    <col min="14855" max="14855" width="16.5703125" style="60" customWidth="1"/>
    <col min="14856" max="14856" width="14.28515625" style="60" customWidth="1"/>
    <col min="14857" max="14857" width="22.85546875" style="60" customWidth="1"/>
    <col min="14858" max="14858" width="14" style="60" customWidth="1"/>
    <col min="14859" max="14859" width="15.5703125" style="60" customWidth="1"/>
    <col min="14860" max="15104" width="9" style="60"/>
    <col min="15105" max="15105" width="7.28515625" style="60" customWidth="1"/>
    <col min="15106" max="15106" width="24.42578125" style="60" customWidth="1"/>
    <col min="15107" max="15107" width="16.28515625" style="60" customWidth="1"/>
    <col min="15108" max="15108" width="13.5703125" style="60" customWidth="1"/>
    <col min="15109" max="15109" width="18.85546875" style="60" customWidth="1"/>
    <col min="15110" max="15110" width="15.85546875" style="60" customWidth="1"/>
    <col min="15111" max="15111" width="16.5703125" style="60" customWidth="1"/>
    <col min="15112" max="15112" width="14.28515625" style="60" customWidth="1"/>
    <col min="15113" max="15113" width="22.85546875" style="60" customWidth="1"/>
    <col min="15114" max="15114" width="14" style="60" customWidth="1"/>
    <col min="15115" max="15115" width="15.5703125" style="60" customWidth="1"/>
    <col min="15116" max="15360" width="9" style="60"/>
    <col min="15361" max="15361" width="7.28515625" style="60" customWidth="1"/>
    <col min="15362" max="15362" width="24.42578125" style="60" customWidth="1"/>
    <col min="15363" max="15363" width="16.28515625" style="60" customWidth="1"/>
    <col min="15364" max="15364" width="13.5703125" style="60" customWidth="1"/>
    <col min="15365" max="15365" width="18.85546875" style="60" customWidth="1"/>
    <col min="15366" max="15366" width="15.85546875" style="60" customWidth="1"/>
    <col min="15367" max="15367" width="16.5703125" style="60" customWidth="1"/>
    <col min="15368" max="15368" width="14.28515625" style="60" customWidth="1"/>
    <col min="15369" max="15369" width="22.85546875" style="60" customWidth="1"/>
    <col min="15370" max="15370" width="14" style="60" customWidth="1"/>
    <col min="15371" max="15371" width="15.5703125" style="60" customWidth="1"/>
    <col min="15372" max="15616" width="9" style="60"/>
    <col min="15617" max="15617" width="7.28515625" style="60" customWidth="1"/>
    <col min="15618" max="15618" width="24.42578125" style="60" customWidth="1"/>
    <col min="15619" max="15619" width="16.28515625" style="60" customWidth="1"/>
    <col min="15620" max="15620" width="13.5703125" style="60" customWidth="1"/>
    <col min="15621" max="15621" width="18.85546875" style="60" customWidth="1"/>
    <col min="15622" max="15622" width="15.85546875" style="60" customWidth="1"/>
    <col min="15623" max="15623" width="16.5703125" style="60" customWidth="1"/>
    <col min="15624" max="15624" width="14.28515625" style="60" customWidth="1"/>
    <col min="15625" max="15625" width="22.85546875" style="60" customWidth="1"/>
    <col min="15626" max="15626" width="14" style="60" customWidth="1"/>
    <col min="15627" max="15627" width="15.5703125" style="60" customWidth="1"/>
    <col min="15628" max="15872" width="9" style="60"/>
    <col min="15873" max="15873" width="7.28515625" style="60" customWidth="1"/>
    <col min="15874" max="15874" width="24.42578125" style="60" customWidth="1"/>
    <col min="15875" max="15875" width="16.28515625" style="60" customWidth="1"/>
    <col min="15876" max="15876" width="13.5703125" style="60" customWidth="1"/>
    <col min="15877" max="15877" width="18.85546875" style="60" customWidth="1"/>
    <col min="15878" max="15878" width="15.85546875" style="60" customWidth="1"/>
    <col min="15879" max="15879" width="16.5703125" style="60" customWidth="1"/>
    <col min="15880" max="15880" width="14.28515625" style="60" customWidth="1"/>
    <col min="15881" max="15881" width="22.85546875" style="60" customWidth="1"/>
    <col min="15882" max="15882" width="14" style="60" customWidth="1"/>
    <col min="15883" max="15883" width="15.5703125" style="60" customWidth="1"/>
    <col min="15884" max="16128" width="9" style="60"/>
    <col min="16129" max="16129" width="7.28515625" style="60" customWidth="1"/>
    <col min="16130" max="16130" width="24.42578125" style="60" customWidth="1"/>
    <col min="16131" max="16131" width="16.28515625" style="60" customWidth="1"/>
    <col min="16132" max="16132" width="13.5703125" style="60" customWidth="1"/>
    <col min="16133" max="16133" width="18.85546875" style="60" customWidth="1"/>
    <col min="16134" max="16134" width="15.85546875" style="60" customWidth="1"/>
    <col min="16135" max="16135" width="16.5703125" style="60" customWidth="1"/>
    <col min="16136" max="16136" width="14.28515625" style="60" customWidth="1"/>
    <col min="16137" max="16137" width="22.85546875" style="60" customWidth="1"/>
    <col min="16138" max="16138" width="14" style="60" customWidth="1"/>
    <col min="16139" max="16139" width="15.5703125" style="60" customWidth="1"/>
    <col min="16140" max="16384" width="9" style="60"/>
  </cols>
  <sheetData>
    <row r="1" spans="1:16" ht="18.75" customHeight="1" x14ac:dyDescent="0.25">
      <c r="K1" s="61"/>
      <c r="L1" s="61"/>
      <c r="M1" s="62" t="s">
        <v>0</v>
      </c>
      <c r="N1" s="62"/>
      <c r="O1" s="62"/>
    </row>
    <row r="2" spans="1:16" ht="20.25" customHeight="1" x14ac:dyDescent="0.25">
      <c r="A2" s="63"/>
      <c r="B2" s="63"/>
      <c r="C2" s="63"/>
      <c r="D2" s="63"/>
      <c r="E2" s="63"/>
      <c r="F2" s="63"/>
      <c r="G2" s="63"/>
      <c r="H2" s="64"/>
      <c r="I2" s="64"/>
      <c r="K2" s="65"/>
      <c r="L2" s="65"/>
      <c r="M2" s="66" t="s">
        <v>93</v>
      </c>
      <c r="N2" s="66"/>
      <c r="O2" s="66"/>
      <c r="P2" s="66"/>
    </row>
    <row r="3" spans="1:16" ht="84.75" customHeight="1" x14ac:dyDescent="0.3">
      <c r="A3" s="63"/>
      <c r="B3" s="67" t="s">
        <v>94</v>
      </c>
      <c r="C3" s="67"/>
      <c r="D3" s="67"/>
      <c r="E3" s="67"/>
      <c r="F3" s="67"/>
      <c r="G3" s="67"/>
      <c r="H3" s="67"/>
      <c r="I3" s="67"/>
      <c r="J3" s="67"/>
      <c r="K3" s="63"/>
    </row>
    <row r="4" spans="1:16" ht="31.5" customHeight="1" x14ac:dyDescent="0.25">
      <c r="A4" s="68" t="s">
        <v>95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6" ht="33" customHeight="1" x14ac:dyDescent="0.25">
      <c r="A5" s="69" t="s">
        <v>4</v>
      </c>
      <c r="B5" s="69" t="s">
        <v>5</v>
      </c>
      <c r="C5" s="70" t="s">
        <v>6</v>
      </c>
      <c r="D5" s="70"/>
      <c r="E5" s="70"/>
      <c r="F5" s="70" t="s">
        <v>7</v>
      </c>
      <c r="G5" s="70" t="s">
        <v>8</v>
      </c>
      <c r="H5" s="70"/>
      <c r="I5" s="70"/>
      <c r="J5" s="70"/>
      <c r="K5" s="71" t="s">
        <v>96</v>
      </c>
    </row>
    <row r="6" spans="1:16" ht="158.25" customHeight="1" x14ac:dyDescent="0.25">
      <c r="A6" s="69"/>
      <c r="B6" s="69"/>
      <c r="C6" s="72" t="s">
        <v>97</v>
      </c>
      <c r="D6" s="72" t="s">
        <v>98</v>
      </c>
      <c r="E6" s="72" t="s">
        <v>12</v>
      </c>
      <c r="F6" s="70"/>
      <c r="G6" s="73" t="s">
        <v>13</v>
      </c>
      <c r="H6" s="72" t="s">
        <v>99</v>
      </c>
      <c r="I6" s="72" t="s">
        <v>15</v>
      </c>
      <c r="J6" s="72" t="s">
        <v>99</v>
      </c>
      <c r="K6" s="71"/>
    </row>
    <row r="7" spans="1:16" ht="15.75" x14ac:dyDescent="0.25">
      <c r="A7" s="74">
        <v>1</v>
      </c>
      <c r="B7" s="75" t="s">
        <v>100</v>
      </c>
      <c r="C7" s="76"/>
      <c r="D7" s="76">
        <v>0.57999999999999996</v>
      </c>
      <c r="E7" s="77" t="s">
        <v>75</v>
      </c>
      <c r="F7" s="78">
        <f t="shared" ref="F7:F50" si="0">SUM(C7,D7)</f>
        <v>0.57999999999999996</v>
      </c>
      <c r="G7" s="75"/>
      <c r="H7" s="76"/>
      <c r="I7" s="79" t="str">
        <f>E7</f>
        <v>меблі</v>
      </c>
      <c r="J7" s="76">
        <f>D7</f>
        <v>0.57999999999999996</v>
      </c>
      <c r="K7" s="80"/>
    </row>
    <row r="8" spans="1:16" ht="31.5" x14ac:dyDescent="0.25">
      <c r="A8" s="74">
        <v>2</v>
      </c>
      <c r="B8" s="77" t="s">
        <v>101</v>
      </c>
      <c r="C8" s="76"/>
      <c r="D8" s="81">
        <v>13.224</v>
      </c>
      <c r="E8" s="77" t="s">
        <v>102</v>
      </c>
      <c r="F8" s="78">
        <f t="shared" si="0"/>
        <v>13.224</v>
      </c>
      <c r="G8" s="75"/>
      <c r="H8" s="76"/>
      <c r="I8" s="79" t="str">
        <f>E8</f>
        <v xml:space="preserve">мережеве обладнання </v>
      </c>
      <c r="J8" s="81">
        <f>D8</f>
        <v>13.224</v>
      </c>
      <c r="K8" s="80"/>
    </row>
    <row r="9" spans="1:16" ht="15.75" x14ac:dyDescent="0.25">
      <c r="A9" s="74"/>
      <c r="B9" s="75"/>
      <c r="C9" s="76"/>
      <c r="D9" s="76"/>
      <c r="E9" s="77"/>
      <c r="F9" s="78">
        <f t="shared" si="0"/>
        <v>0</v>
      </c>
      <c r="G9" s="75"/>
      <c r="H9" s="76"/>
      <c r="I9" s="79"/>
      <c r="J9" s="76"/>
      <c r="K9" s="80"/>
    </row>
    <row r="10" spans="1:16" ht="15.75" x14ac:dyDescent="0.25">
      <c r="A10" s="74"/>
      <c r="B10" s="75"/>
      <c r="C10" s="76"/>
      <c r="D10" s="76"/>
      <c r="E10" s="77"/>
      <c r="F10" s="78">
        <f t="shared" si="0"/>
        <v>0</v>
      </c>
      <c r="G10" s="75"/>
      <c r="H10" s="76"/>
      <c r="I10" s="79"/>
      <c r="J10" s="76"/>
      <c r="K10" s="80"/>
    </row>
    <row r="11" spans="1:16" ht="15.75" x14ac:dyDescent="0.25">
      <c r="A11" s="74"/>
      <c r="B11" s="75"/>
      <c r="C11" s="76"/>
      <c r="D11" s="76"/>
      <c r="E11" s="77"/>
      <c r="F11" s="78">
        <f t="shared" si="0"/>
        <v>0</v>
      </c>
      <c r="G11" s="75"/>
      <c r="H11" s="76"/>
      <c r="I11" s="79"/>
      <c r="J11" s="76"/>
      <c r="K11" s="80"/>
    </row>
    <row r="12" spans="1:16" ht="15.75" x14ac:dyDescent="0.25">
      <c r="A12" s="74"/>
      <c r="B12" s="75"/>
      <c r="C12" s="76"/>
      <c r="D12" s="76"/>
      <c r="E12" s="77"/>
      <c r="F12" s="78">
        <f t="shared" si="0"/>
        <v>0</v>
      </c>
      <c r="G12" s="82"/>
      <c r="H12" s="76"/>
      <c r="I12" s="77"/>
      <c r="J12" s="76"/>
      <c r="K12" s="80"/>
    </row>
    <row r="13" spans="1:16" ht="15.75" x14ac:dyDescent="0.25">
      <c r="A13" s="74"/>
      <c r="B13" s="75"/>
      <c r="C13" s="76"/>
      <c r="D13" s="76"/>
      <c r="E13" s="77"/>
      <c r="F13" s="78">
        <f t="shared" si="0"/>
        <v>0</v>
      </c>
      <c r="G13" s="82"/>
      <c r="H13" s="76"/>
      <c r="I13" s="77"/>
      <c r="J13" s="76"/>
      <c r="K13" s="80"/>
    </row>
    <row r="14" spans="1:16" ht="15.75" x14ac:dyDescent="0.25">
      <c r="A14" s="74"/>
      <c r="B14" s="75"/>
      <c r="C14" s="76"/>
      <c r="D14" s="76"/>
      <c r="E14" s="77"/>
      <c r="F14" s="78">
        <f t="shared" si="0"/>
        <v>0</v>
      </c>
      <c r="G14" s="75"/>
      <c r="H14" s="76"/>
      <c r="I14" s="77"/>
      <c r="J14" s="76"/>
      <c r="K14" s="80"/>
    </row>
    <row r="15" spans="1:16" ht="15.75" x14ac:dyDescent="0.25">
      <c r="A15" s="82"/>
      <c r="B15" s="75"/>
      <c r="C15" s="76"/>
      <c r="D15" s="76"/>
      <c r="E15" s="77"/>
      <c r="F15" s="78">
        <f t="shared" si="0"/>
        <v>0</v>
      </c>
      <c r="G15" s="75"/>
      <c r="H15" s="76"/>
      <c r="I15" s="77"/>
      <c r="J15" s="76"/>
      <c r="K15" s="80"/>
    </row>
    <row r="16" spans="1:16" ht="15" customHeight="1" x14ac:dyDescent="0.25">
      <c r="A16" s="82"/>
      <c r="B16" s="75"/>
      <c r="C16" s="76"/>
      <c r="D16" s="76"/>
      <c r="E16" s="77"/>
      <c r="F16" s="78">
        <f t="shared" si="0"/>
        <v>0</v>
      </c>
      <c r="G16" s="75"/>
      <c r="H16" s="76"/>
      <c r="I16" s="77"/>
      <c r="J16" s="76"/>
      <c r="K16" s="80"/>
    </row>
    <row r="17" spans="1:11" ht="15.75" x14ac:dyDescent="0.25">
      <c r="A17" s="74"/>
      <c r="B17" s="75"/>
      <c r="C17" s="76"/>
      <c r="D17" s="76"/>
      <c r="E17" s="77"/>
      <c r="F17" s="78">
        <f t="shared" si="0"/>
        <v>0</v>
      </c>
      <c r="G17" s="75"/>
      <c r="H17" s="76"/>
      <c r="I17" s="77"/>
      <c r="J17" s="76"/>
      <c r="K17" s="80"/>
    </row>
    <row r="18" spans="1:11" ht="15.75" x14ac:dyDescent="0.25">
      <c r="A18" s="74"/>
      <c r="B18" s="75"/>
      <c r="C18" s="76"/>
      <c r="D18" s="76"/>
      <c r="E18" s="77"/>
      <c r="F18" s="78">
        <f t="shared" si="0"/>
        <v>0</v>
      </c>
      <c r="G18" s="75"/>
      <c r="H18" s="76"/>
      <c r="I18" s="77"/>
      <c r="J18" s="76"/>
      <c r="K18" s="80"/>
    </row>
    <row r="19" spans="1:11" ht="15.75" x14ac:dyDescent="0.25">
      <c r="A19" s="74"/>
      <c r="B19" s="75"/>
      <c r="C19" s="76"/>
      <c r="D19" s="76"/>
      <c r="E19" s="77"/>
      <c r="F19" s="78">
        <f t="shared" si="0"/>
        <v>0</v>
      </c>
      <c r="G19" s="75"/>
      <c r="H19" s="76"/>
      <c r="I19" s="77"/>
      <c r="J19" s="76"/>
      <c r="K19" s="80"/>
    </row>
    <row r="20" spans="1:11" ht="15.75" x14ac:dyDescent="0.25">
      <c r="A20" s="74"/>
      <c r="B20" s="75"/>
      <c r="C20" s="76"/>
      <c r="D20" s="76"/>
      <c r="E20" s="77"/>
      <c r="F20" s="78">
        <f t="shared" si="0"/>
        <v>0</v>
      </c>
      <c r="G20" s="75"/>
      <c r="H20" s="76"/>
      <c r="I20" s="77"/>
      <c r="J20" s="76"/>
      <c r="K20" s="80"/>
    </row>
    <row r="21" spans="1:11" ht="15.75" x14ac:dyDescent="0.25">
      <c r="A21" s="74"/>
      <c r="B21" s="75"/>
      <c r="C21" s="76"/>
      <c r="D21" s="76"/>
      <c r="E21" s="77"/>
      <c r="F21" s="78">
        <f t="shared" si="0"/>
        <v>0</v>
      </c>
      <c r="G21" s="75"/>
      <c r="H21" s="76"/>
      <c r="I21" s="77"/>
      <c r="J21" s="76"/>
      <c r="K21" s="80"/>
    </row>
    <row r="22" spans="1:11" ht="15.75" x14ac:dyDescent="0.25">
      <c r="A22" s="74"/>
      <c r="B22" s="75"/>
      <c r="C22" s="76"/>
      <c r="D22" s="76"/>
      <c r="E22" s="77"/>
      <c r="F22" s="78">
        <f t="shared" si="0"/>
        <v>0</v>
      </c>
      <c r="G22" s="75"/>
      <c r="H22" s="76"/>
      <c r="I22" s="77"/>
      <c r="J22" s="76"/>
      <c r="K22" s="80"/>
    </row>
    <row r="23" spans="1:11" ht="15.75" x14ac:dyDescent="0.25">
      <c r="A23" s="74"/>
      <c r="B23" s="75"/>
      <c r="C23" s="76"/>
      <c r="D23" s="76"/>
      <c r="E23" s="77"/>
      <c r="F23" s="78">
        <f t="shared" si="0"/>
        <v>0</v>
      </c>
      <c r="G23" s="75"/>
      <c r="H23" s="76"/>
      <c r="I23" s="77"/>
      <c r="J23" s="76"/>
      <c r="K23" s="80"/>
    </row>
    <row r="24" spans="1:11" ht="15.75" x14ac:dyDescent="0.25">
      <c r="A24" s="74"/>
      <c r="B24" s="75"/>
      <c r="C24" s="76"/>
      <c r="D24" s="76"/>
      <c r="E24" s="77"/>
      <c r="F24" s="78">
        <f t="shared" si="0"/>
        <v>0</v>
      </c>
      <c r="G24" s="75"/>
      <c r="H24" s="76"/>
      <c r="I24" s="77"/>
      <c r="J24" s="76"/>
      <c r="K24" s="80"/>
    </row>
    <row r="25" spans="1:11" ht="15.75" x14ac:dyDescent="0.25">
      <c r="A25" s="82"/>
      <c r="B25" s="75"/>
      <c r="C25" s="76"/>
      <c r="D25" s="76"/>
      <c r="E25" s="77"/>
      <c r="F25" s="78">
        <f t="shared" si="0"/>
        <v>0</v>
      </c>
      <c r="G25" s="75"/>
      <c r="H25" s="76"/>
      <c r="I25" s="77"/>
      <c r="J25" s="76"/>
      <c r="K25" s="80"/>
    </row>
    <row r="26" spans="1:11" ht="15.75" x14ac:dyDescent="0.25">
      <c r="A26" s="82"/>
      <c r="B26" s="75"/>
      <c r="C26" s="76"/>
      <c r="D26" s="76"/>
      <c r="E26" s="77"/>
      <c r="F26" s="78">
        <f t="shared" si="0"/>
        <v>0</v>
      </c>
      <c r="G26" s="75"/>
      <c r="H26" s="76"/>
      <c r="I26" s="77"/>
      <c r="J26" s="76"/>
      <c r="K26" s="80"/>
    </row>
    <row r="27" spans="1:11" ht="15.75" x14ac:dyDescent="0.25">
      <c r="A27" s="74"/>
      <c r="B27" s="75"/>
      <c r="C27" s="76"/>
      <c r="D27" s="76"/>
      <c r="E27" s="77"/>
      <c r="F27" s="78">
        <f t="shared" si="0"/>
        <v>0</v>
      </c>
      <c r="G27" s="75"/>
      <c r="H27" s="76"/>
      <c r="I27" s="77"/>
      <c r="J27" s="76"/>
      <c r="K27" s="80"/>
    </row>
    <row r="28" spans="1:11" ht="15.75" x14ac:dyDescent="0.25">
      <c r="A28" s="74"/>
      <c r="B28" s="75"/>
      <c r="C28" s="76"/>
      <c r="D28" s="76"/>
      <c r="E28" s="77"/>
      <c r="F28" s="78">
        <f t="shared" si="0"/>
        <v>0</v>
      </c>
      <c r="G28" s="75"/>
      <c r="H28" s="76"/>
      <c r="I28" s="77"/>
      <c r="J28" s="76"/>
      <c r="K28" s="80"/>
    </row>
    <row r="29" spans="1:11" ht="15.75" x14ac:dyDescent="0.25">
      <c r="A29" s="74"/>
      <c r="B29" s="75"/>
      <c r="C29" s="76"/>
      <c r="D29" s="76"/>
      <c r="E29" s="77"/>
      <c r="F29" s="78">
        <f t="shared" si="0"/>
        <v>0</v>
      </c>
      <c r="G29" s="75"/>
      <c r="H29" s="76"/>
      <c r="I29" s="77"/>
      <c r="J29" s="76"/>
      <c r="K29" s="80"/>
    </row>
    <row r="30" spans="1:11" ht="15.75" x14ac:dyDescent="0.25">
      <c r="A30" s="74"/>
      <c r="B30" s="75"/>
      <c r="C30" s="76"/>
      <c r="D30" s="76"/>
      <c r="E30" s="77"/>
      <c r="F30" s="78">
        <f t="shared" si="0"/>
        <v>0</v>
      </c>
      <c r="G30" s="75"/>
      <c r="H30" s="76"/>
      <c r="I30" s="77"/>
      <c r="J30" s="76"/>
      <c r="K30" s="80"/>
    </row>
    <row r="31" spans="1:11" ht="15.75" x14ac:dyDescent="0.25">
      <c r="A31" s="74"/>
      <c r="B31" s="75"/>
      <c r="C31" s="76"/>
      <c r="D31" s="76"/>
      <c r="E31" s="77"/>
      <c r="F31" s="78">
        <f t="shared" si="0"/>
        <v>0</v>
      </c>
      <c r="G31" s="75"/>
      <c r="H31" s="76"/>
      <c r="I31" s="77"/>
      <c r="J31" s="76"/>
      <c r="K31" s="80"/>
    </row>
    <row r="32" spans="1:11" ht="15.75" x14ac:dyDescent="0.25">
      <c r="A32" s="74"/>
      <c r="B32" s="75"/>
      <c r="C32" s="76"/>
      <c r="D32" s="76"/>
      <c r="E32" s="77"/>
      <c r="F32" s="78">
        <f t="shared" si="0"/>
        <v>0</v>
      </c>
      <c r="G32" s="75"/>
      <c r="H32" s="76"/>
      <c r="I32" s="77"/>
      <c r="J32" s="76"/>
      <c r="K32" s="80"/>
    </row>
    <row r="33" spans="1:11" ht="15.75" x14ac:dyDescent="0.25">
      <c r="A33" s="74"/>
      <c r="B33" s="75"/>
      <c r="C33" s="76"/>
      <c r="D33" s="76"/>
      <c r="E33" s="77"/>
      <c r="F33" s="78">
        <f t="shared" si="0"/>
        <v>0</v>
      </c>
      <c r="G33" s="75"/>
      <c r="H33" s="76"/>
      <c r="I33" s="77"/>
      <c r="J33" s="76"/>
      <c r="K33" s="80"/>
    </row>
    <row r="34" spans="1:11" ht="15.75" x14ac:dyDescent="0.25">
      <c r="A34" s="74"/>
      <c r="B34" s="75"/>
      <c r="C34" s="76"/>
      <c r="D34" s="76"/>
      <c r="E34" s="77"/>
      <c r="F34" s="78">
        <f t="shared" si="0"/>
        <v>0</v>
      </c>
      <c r="G34" s="75"/>
      <c r="H34" s="76"/>
      <c r="I34" s="77"/>
      <c r="J34" s="76"/>
      <c r="K34" s="80"/>
    </row>
    <row r="35" spans="1:11" ht="15.75" x14ac:dyDescent="0.25">
      <c r="A35" s="82"/>
      <c r="B35" s="75"/>
      <c r="C35" s="76"/>
      <c r="D35" s="76"/>
      <c r="E35" s="77"/>
      <c r="F35" s="78">
        <f t="shared" si="0"/>
        <v>0</v>
      </c>
      <c r="G35" s="75"/>
      <c r="H35" s="76"/>
      <c r="I35" s="77"/>
      <c r="J35" s="76"/>
      <c r="K35" s="80"/>
    </row>
    <row r="36" spans="1:11" ht="15.75" x14ac:dyDescent="0.25">
      <c r="A36" s="82"/>
      <c r="B36" s="75"/>
      <c r="C36" s="76"/>
      <c r="D36" s="76"/>
      <c r="E36" s="77"/>
      <c r="F36" s="78">
        <f t="shared" si="0"/>
        <v>0</v>
      </c>
      <c r="G36" s="75"/>
      <c r="H36" s="76"/>
      <c r="I36" s="77"/>
      <c r="J36" s="76"/>
      <c r="K36" s="80"/>
    </row>
    <row r="37" spans="1:11" ht="15.75" x14ac:dyDescent="0.25">
      <c r="A37" s="74"/>
      <c r="B37" s="75"/>
      <c r="C37" s="76"/>
      <c r="D37" s="76"/>
      <c r="E37" s="77"/>
      <c r="F37" s="78">
        <f t="shared" si="0"/>
        <v>0</v>
      </c>
      <c r="G37" s="75"/>
      <c r="H37" s="76"/>
      <c r="I37" s="77"/>
      <c r="J37" s="76"/>
      <c r="K37" s="80"/>
    </row>
    <row r="38" spans="1:11" ht="15.75" x14ac:dyDescent="0.25">
      <c r="A38" s="74"/>
      <c r="B38" s="75"/>
      <c r="C38" s="76"/>
      <c r="D38" s="76"/>
      <c r="E38" s="77"/>
      <c r="F38" s="78">
        <f t="shared" si="0"/>
        <v>0</v>
      </c>
      <c r="G38" s="75"/>
      <c r="H38" s="76"/>
      <c r="I38" s="77"/>
      <c r="J38" s="76"/>
      <c r="K38" s="80"/>
    </row>
    <row r="39" spans="1:11" ht="15.75" x14ac:dyDescent="0.25">
      <c r="A39" s="74"/>
      <c r="B39" s="75"/>
      <c r="C39" s="76"/>
      <c r="D39" s="76"/>
      <c r="E39" s="77"/>
      <c r="F39" s="78">
        <f t="shared" si="0"/>
        <v>0</v>
      </c>
      <c r="G39" s="75"/>
      <c r="H39" s="76"/>
      <c r="I39" s="77"/>
      <c r="J39" s="76"/>
      <c r="K39" s="80"/>
    </row>
    <row r="40" spans="1:11" ht="15.75" x14ac:dyDescent="0.25">
      <c r="A40" s="74"/>
      <c r="B40" s="75"/>
      <c r="C40" s="76"/>
      <c r="D40" s="76"/>
      <c r="E40" s="77"/>
      <c r="F40" s="78">
        <f t="shared" si="0"/>
        <v>0</v>
      </c>
      <c r="G40" s="75"/>
      <c r="H40" s="76"/>
      <c r="I40" s="77"/>
      <c r="J40" s="76"/>
      <c r="K40" s="80"/>
    </row>
    <row r="41" spans="1:11" ht="15.75" x14ac:dyDescent="0.25">
      <c r="A41" s="74"/>
      <c r="B41" s="75"/>
      <c r="C41" s="76"/>
      <c r="D41" s="76"/>
      <c r="E41" s="77"/>
      <c r="F41" s="78">
        <f t="shared" si="0"/>
        <v>0</v>
      </c>
      <c r="G41" s="75"/>
      <c r="H41" s="76"/>
      <c r="I41" s="77"/>
      <c r="J41" s="76"/>
      <c r="K41" s="80"/>
    </row>
    <row r="42" spans="1:11" ht="15.75" x14ac:dyDescent="0.25">
      <c r="A42" s="74"/>
      <c r="B42" s="75"/>
      <c r="C42" s="76"/>
      <c r="D42" s="76"/>
      <c r="E42" s="77"/>
      <c r="F42" s="78">
        <f t="shared" si="0"/>
        <v>0</v>
      </c>
      <c r="G42" s="75"/>
      <c r="H42" s="76"/>
      <c r="I42" s="77"/>
      <c r="J42" s="76"/>
      <c r="K42" s="80"/>
    </row>
    <row r="43" spans="1:11" ht="15.75" x14ac:dyDescent="0.25">
      <c r="A43" s="74"/>
      <c r="B43" s="75"/>
      <c r="C43" s="76"/>
      <c r="D43" s="76"/>
      <c r="E43" s="77"/>
      <c r="F43" s="78">
        <f t="shared" si="0"/>
        <v>0</v>
      </c>
      <c r="G43" s="75"/>
      <c r="H43" s="76"/>
      <c r="I43" s="77"/>
      <c r="J43" s="76"/>
      <c r="K43" s="80"/>
    </row>
    <row r="44" spans="1:11" ht="15.75" x14ac:dyDescent="0.25">
      <c r="A44" s="74"/>
      <c r="B44" s="75"/>
      <c r="C44" s="76"/>
      <c r="D44" s="76"/>
      <c r="E44" s="77"/>
      <c r="F44" s="78">
        <f t="shared" si="0"/>
        <v>0</v>
      </c>
      <c r="G44" s="75"/>
      <c r="H44" s="76"/>
      <c r="I44" s="77"/>
      <c r="J44" s="76"/>
      <c r="K44" s="80"/>
    </row>
    <row r="45" spans="1:11" ht="15.75" x14ac:dyDescent="0.25">
      <c r="A45" s="82"/>
      <c r="B45" s="75"/>
      <c r="C45" s="76"/>
      <c r="D45" s="76"/>
      <c r="E45" s="77"/>
      <c r="F45" s="78">
        <f t="shared" si="0"/>
        <v>0</v>
      </c>
      <c r="G45" s="75"/>
      <c r="H45" s="76"/>
      <c r="I45" s="77"/>
      <c r="J45" s="76"/>
      <c r="K45" s="80"/>
    </row>
    <row r="46" spans="1:11" ht="15.75" x14ac:dyDescent="0.25">
      <c r="A46" s="82"/>
      <c r="B46" s="75"/>
      <c r="C46" s="76"/>
      <c r="D46" s="76"/>
      <c r="E46" s="77"/>
      <c r="F46" s="78">
        <f t="shared" si="0"/>
        <v>0</v>
      </c>
      <c r="G46" s="75"/>
      <c r="H46" s="76"/>
      <c r="I46" s="77"/>
      <c r="J46" s="76"/>
      <c r="K46" s="80"/>
    </row>
    <row r="47" spans="1:11" ht="15.75" x14ac:dyDescent="0.25">
      <c r="A47" s="83"/>
      <c r="B47" s="84"/>
      <c r="C47" s="85"/>
      <c r="D47" s="85"/>
      <c r="E47" s="86"/>
      <c r="F47" s="78">
        <f t="shared" si="0"/>
        <v>0</v>
      </c>
      <c r="G47" s="84"/>
      <c r="H47" s="85"/>
      <c r="I47" s="86"/>
      <c r="J47" s="85"/>
      <c r="K47" s="80"/>
    </row>
    <row r="48" spans="1:11" ht="15.75" x14ac:dyDescent="0.25">
      <c r="A48" s="83"/>
      <c r="B48" s="84"/>
      <c r="C48" s="85"/>
      <c r="D48" s="85"/>
      <c r="E48" s="86"/>
      <c r="F48" s="78">
        <f t="shared" si="0"/>
        <v>0</v>
      </c>
      <c r="G48" s="84"/>
      <c r="H48" s="85"/>
      <c r="I48" s="86"/>
      <c r="J48" s="85"/>
      <c r="K48" s="80"/>
    </row>
    <row r="49" spans="1:11" ht="15.75" x14ac:dyDescent="0.25">
      <c r="A49" s="83"/>
      <c r="B49" s="84"/>
      <c r="C49" s="85"/>
      <c r="D49" s="85"/>
      <c r="E49" s="86"/>
      <c r="F49" s="78">
        <f t="shared" si="0"/>
        <v>0</v>
      </c>
      <c r="G49" s="84"/>
      <c r="H49" s="85"/>
      <c r="I49" s="86"/>
      <c r="J49" s="85"/>
      <c r="K49" s="80"/>
    </row>
    <row r="50" spans="1:11" ht="15.75" x14ac:dyDescent="0.25">
      <c r="A50" s="84"/>
      <c r="B50" s="87" t="s">
        <v>17</v>
      </c>
      <c r="C50" s="88">
        <f>SUM(C7:C49)</f>
        <v>0</v>
      </c>
      <c r="D50" s="88">
        <f>SUM(D7:D49)</f>
        <v>13.804</v>
      </c>
      <c r="E50" s="89"/>
      <c r="F50" s="90">
        <f t="shared" si="0"/>
        <v>13.804</v>
      </c>
      <c r="G50" s="91"/>
      <c r="H50" s="88">
        <f>SUM(H7:H49)</f>
        <v>0</v>
      </c>
      <c r="I50" s="89"/>
      <c r="J50" s="88">
        <f>SUM(J7:J49)</f>
        <v>13.804</v>
      </c>
      <c r="K50" s="92">
        <f>C50-H50</f>
        <v>0</v>
      </c>
    </row>
    <row r="53" spans="1:11" ht="15.75" x14ac:dyDescent="0.25">
      <c r="B53" s="93" t="s">
        <v>103</v>
      </c>
      <c r="F53" s="94"/>
      <c r="G53" s="95" t="s">
        <v>104</v>
      </c>
      <c r="H53" s="95"/>
    </row>
    <row r="54" spans="1:11" x14ac:dyDescent="0.25">
      <c r="B54" s="93"/>
      <c r="F54" s="96" t="s">
        <v>20</v>
      </c>
      <c r="G54" s="96"/>
      <c r="H54" s="96"/>
    </row>
    <row r="55" spans="1:11" ht="15.75" x14ac:dyDescent="0.25">
      <c r="B55" s="93" t="s">
        <v>21</v>
      </c>
      <c r="F55" s="94"/>
      <c r="G55" s="95" t="s">
        <v>105</v>
      </c>
      <c r="H55" s="95"/>
    </row>
    <row r="56" spans="1:11" x14ac:dyDescent="0.25">
      <c r="F56" s="96" t="s">
        <v>20</v>
      </c>
      <c r="G56" s="96"/>
      <c r="H56" s="96"/>
    </row>
  </sheetData>
  <sheetProtection selectLockedCells="1" selectUnlockedCells="1"/>
  <mergeCells count="14">
    <mergeCell ref="G53:H53"/>
    <mergeCell ref="F54:H54"/>
    <mergeCell ref="G55:H55"/>
    <mergeCell ref="F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A4" sqref="A4:K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106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107</v>
      </c>
      <c r="C7" s="17"/>
      <c r="D7" s="17">
        <v>0.47</v>
      </c>
      <c r="E7" s="18" t="s">
        <v>42</v>
      </c>
      <c r="F7" s="19">
        <f>SUM(C7,D7)</f>
        <v>0.47</v>
      </c>
      <c r="G7" s="16">
        <v>2220</v>
      </c>
      <c r="H7" s="17">
        <v>0.1</v>
      </c>
      <c r="I7" s="21" t="s">
        <v>42</v>
      </c>
      <c r="J7" s="17">
        <v>0.1</v>
      </c>
      <c r="K7" s="20">
        <f>F7-J7</f>
        <v>0.37</v>
      </c>
    </row>
    <row r="8" spans="1:16" ht="15.75" x14ac:dyDescent="0.25">
      <c r="A8" s="15">
        <v>2</v>
      </c>
      <c r="B8" s="16" t="s">
        <v>108</v>
      </c>
      <c r="C8" s="17"/>
      <c r="D8" s="17">
        <v>14.7</v>
      </c>
      <c r="E8" s="18" t="s">
        <v>42</v>
      </c>
      <c r="F8" s="19">
        <f t="shared" ref="F8:F50" si="0">SUM(C8,D8)</f>
        <v>14.7</v>
      </c>
      <c r="G8" s="16"/>
      <c r="H8" s="17">
        <v>8.5</v>
      </c>
      <c r="I8" s="21" t="s">
        <v>42</v>
      </c>
      <c r="J8" s="17">
        <v>8.5</v>
      </c>
      <c r="K8" s="20">
        <f>F8-J8</f>
        <v>6.1999999999999993</v>
      </c>
    </row>
    <row r="9" spans="1:16" ht="15.75" x14ac:dyDescent="0.25">
      <c r="A9" s="15">
        <v>3</v>
      </c>
      <c r="B9" s="16" t="s">
        <v>109</v>
      </c>
      <c r="C9" s="17"/>
      <c r="D9" s="17">
        <v>0.67</v>
      </c>
      <c r="E9" s="18" t="s">
        <v>110</v>
      </c>
      <c r="F9" s="19">
        <f t="shared" si="0"/>
        <v>0.67</v>
      </c>
      <c r="G9" s="16"/>
      <c r="H9" s="17">
        <v>0</v>
      </c>
      <c r="I9" s="21" t="s">
        <v>110</v>
      </c>
      <c r="J9" s="17">
        <v>0</v>
      </c>
      <c r="K9" s="20">
        <f>F9-J9</f>
        <v>0.67</v>
      </c>
    </row>
    <row r="10" spans="1:16" ht="15.75" x14ac:dyDescent="0.25">
      <c r="A10" s="15">
        <v>4</v>
      </c>
      <c r="B10" s="16" t="s">
        <v>111</v>
      </c>
      <c r="C10" s="17"/>
      <c r="D10" s="17">
        <v>2.4</v>
      </c>
      <c r="E10" s="18" t="s">
        <v>42</v>
      </c>
      <c r="F10" s="19">
        <f t="shared" si="0"/>
        <v>2.4</v>
      </c>
      <c r="G10" s="16"/>
      <c r="H10" s="17">
        <v>0.35</v>
      </c>
      <c r="I10" s="21" t="s">
        <v>42</v>
      </c>
      <c r="J10" s="17">
        <v>0.35</v>
      </c>
      <c r="K10" s="20">
        <f>F10-J10</f>
        <v>2.0499999999999998</v>
      </c>
    </row>
    <row r="11" spans="1:16" ht="15.75" x14ac:dyDescent="0.25">
      <c r="A11" s="15">
        <v>5</v>
      </c>
      <c r="B11" s="16" t="s">
        <v>112</v>
      </c>
      <c r="C11" s="17"/>
      <c r="D11" s="17">
        <v>151.9</v>
      </c>
      <c r="E11" s="18" t="s">
        <v>42</v>
      </c>
      <c r="F11" s="19">
        <f t="shared" si="0"/>
        <v>151.9</v>
      </c>
      <c r="G11" s="16"/>
      <c r="H11" s="17">
        <v>0.6</v>
      </c>
      <c r="I11" s="21" t="s">
        <v>42</v>
      </c>
      <c r="J11" s="17">
        <v>0.6</v>
      </c>
      <c r="K11" s="20">
        <f>F11-J11</f>
        <v>151.30000000000001</v>
      </c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0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0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0"/>
    </row>
    <row r="50" spans="1:11" ht="15.75" x14ac:dyDescent="0.25">
      <c r="A50" s="24"/>
      <c r="B50" s="27" t="s">
        <v>17</v>
      </c>
      <c r="C50" s="28">
        <f>SUM(C7:C49)</f>
        <v>0</v>
      </c>
      <c r="D50" s="28">
        <f>SUM(D7:D49)</f>
        <v>170.14000000000001</v>
      </c>
      <c r="E50" s="29"/>
      <c r="F50" s="30">
        <f t="shared" si="0"/>
        <v>170.14000000000001</v>
      </c>
      <c r="G50" s="31"/>
      <c r="H50" s="28">
        <f>SUM(H7:H49)</f>
        <v>9.5499999999999989</v>
      </c>
      <c r="I50" s="29"/>
      <c r="J50" s="28">
        <f>SUM(J7:J49)</f>
        <v>9.5499999999999989</v>
      </c>
      <c r="K50" s="28">
        <f>SUM(K7:K49)</f>
        <v>160.59</v>
      </c>
    </row>
    <row r="53" spans="1:11" ht="15.75" x14ac:dyDescent="0.25">
      <c r="B53" s="33" t="s">
        <v>61</v>
      </c>
      <c r="F53" s="34"/>
      <c r="G53" s="35" t="s">
        <v>113</v>
      </c>
      <c r="H53" s="36"/>
    </row>
    <row r="54" spans="1:11" x14ac:dyDescent="0.25">
      <c r="B54" s="33"/>
      <c r="F54" s="37" t="s">
        <v>20</v>
      </c>
      <c r="G54" s="38"/>
      <c r="H54" s="38"/>
    </row>
    <row r="55" spans="1:11" ht="15.75" x14ac:dyDescent="0.25">
      <c r="B55" s="33" t="s">
        <v>21</v>
      </c>
      <c r="F55" s="34"/>
      <c r="G55" s="35" t="s">
        <v>114</v>
      </c>
      <c r="H55" s="36"/>
    </row>
    <row r="56" spans="1:11" x14ac:dyDescent="0.25">
      <c r="F56" s="37" t="s">
        <v>20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115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" t="s">
        <v>65</v>
      </c>
      <c r="C7" s="17">
        <v>3.02</v>
      </c>
      <c r="D7" s="17">
        <v>0.08</v>
      </c>
      <c r="E7" s="18" t="s">
        <v>116</v>
      </c>
      <c r="F7" s="19">
        <f>SUM(C7,D7)</f>
        <v>3.1</v>
      </c>
      <c r="G7" s="16"/>
      <c r="H7" s="17"/>
      <c r="I7" s="21" t="s">
        <v>116</v>
      </c>
      <c r="J7" s="17">
        <v>0.08</v>
      </c>
      <c r="K7" s="20"/>
    </row>
    <row r="8" spans="1:16" ht="47.25" x14ac:dyDescent="0.25">
      <c r="A8" s="15">
        <v>2</v>
      </c>
      <c r="B8" s="18" t="s">
        <v>117</v>
      </c>
      <c r="C8" s="17"/>
      <c r="D8" s="17"/>
      <c r="E8" s="18"/>
      <c r="F8" s="19">
        <f t="shared" ref="F8:F50" si="0">SUM(C8,D8)</f>
        <v>0</v>
      </c>
      <c r="G8" s="16">
        <v>3110</v>
      </c>
      <c r="H8" s="17">
        <v>32</v>
      </c>
      <c r="I8" s="21"/>
      <c r="J8" s="17"/>
      <c r="K8" s="20"/>
    </row>
    <row r="9" spans="1:16" ht="15.75" x14ac:dyDescent="0.25">
      <c r="A9" s="15">
        <v>3</v>
      </c>
      <c r="B9" s="16" t="s">
        <v>118</v>
      </c>
      <c r="C9" s="17"/>
      <c r="D9" s="17"/>
      <c r="E9" s="18"/>
      <c r="F9" s="19">
        <f t="shared" si="0"/>
        <v>0</v>
      </c>
      <c r="G9" s="16">
        <v>3110</v>
      </c>
      <c r="H9" s="17">
        <v>49.85</v>
      </c>
      <c r="I9" s="21"/>
      <c r="J9" s="17"/>
      <c r="K9" s="20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1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1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0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0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0"/>
    </row>
    <row r="50" spans="1:11" ht="15.75" x14ac:dyDescent="0.25">
      <c r="A50" s="24"/>
      <c r="B50" s="27" t="s">
        <v>17</v>
      </c>
      <c r="C50" s="28">
        <f>SUM(C7:C49)</f>
        <v>3.02</v>
      </c>
      <c r="D50" s="28">
        <f>SUM(D7:D49)</f>
        <v>0.08</v>
      </c>
      <c r="E50" s="29"/>
      <c r="F50" s="30">
        <f t="shared" si="0"/>
        <v>3.1</v>
      </c>
      <c r="G50" s="31"/>
      <c r="H50" s="28">
        <f>SUM(H7:H49)</f>
        <v>81.849999999999994</v>
      </c>
      <c r="I50" s="29"/>
      <c r="J50" s="28">
        <f>SUM(J7:J49)</f>
        <v>0.08</v>
      </c>
      <c r="K50" s="32">
        <f>C50-H50</f>
        <v>-78.83</v>
      </c>
    </row>
    <row r="53" spans="1:11" ht="15.75" x14ac:dyDescent="0.25">
      <c r="B53" s="33" t="s">
        <v>119</v>
      </c>
      <c r="F53" s="34"/>
      <c r="G53" s="35" t="s">
        <v>120</v>
      </c>
      <c r="H53" s="36"/>
    </row>
    <row r="54" spans="1:11" x14ac:dyDescent="0.25">
      <c r="B54" s="33"/>
      <c r="F54" s="37" t="s">
        <v>20</v>
      </c>
      <c r="G54" s="38"/>
      <c r="H54" s="38"/>
    </row>
    <row r="55" spans="1:11" ht="15.75" x14ac:dyDescent="0.25">
      <c r="B55" s="33" t="s">
        <v>21</v>
      </c>
      <c r="F55" s="34"/>
      <c r="G55" s="35" t="s">
        <v>121</v>
      </c>
      <c r="H55" s="36"/>
    </row>
    <row r="56" spans="1:11" x14ac:dyDescent="0.25">
      <c r="F56" s="37" t="s">
        <v>20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G12" sqref="G12"/>
    </sheetView>
  </sheetViews>
  <sheetFormatPr defaultRowHeight="15" x14ac:dyDescent="0.25"/>
  <cols>
    <col min="1" max="1" width="7.28515625" customWidth="1"/>
    <col min="2" max="2" width="29.5703125" customWidth="1"/>
    <col min="3" max="3" width="16.28515625" customWidth="1"/>
    <col min="4" max="4" width="13.5703125" customWidth="1"/>
    <col min="5" max="5" width="26.42578125" customWidth="1"/>
    <col min="6" max="6" width="15.85546875" customWidth="1"/>
    <col min="7" max="7" width="16.5703125" customWidth="1"/>
    <col min="8" max="8" width="14.28515625" customWidth="1"/>
    <col min="9" max="9" width="55.7109375" customWidth="1"/>
    <col min="10" max="10" width="14" customWidth="1"/>
    <col min="11" max="11" width="27.42578125" customWidth="1"/>
    <col min="257" max="257" width="7.28515625" customWidth="1"/>
    <col min="258" max="258" width="29.5703125" customWidth="1"/>
    <col min="259" max="259" width="16.28515625" customWidth="1"/>
    <col min="260" max="260" width="13.5703125" customWidth="1"/>
    <col min="261" max="261" width="26.42578125" customWidth="1"/>
    <col min="262" max="262" width="15.85546875" customWidth="1"/>
    <col min="263" max="263" width="16.5703125" customWidth="1"/>
    <col min="264" max="264" width="14.28515625" customWidth="1"/>
    <col min="265" max="265" width="55.7109375" customWidth="1"/>
    <col min="266" max="266" width="14" customWidth="1"/>
    <col min="267" max="267" width="27.42578125" customWidth="1"/>
    <col min="513" max="513" width="7.28515625" customWidth="1"/>
    <col min="514" max="514" width="29.5703125" customWidth="1"/>
    <col min="515" max="515" width="16.28515625" customWidth="1"/>
    <col min="516" max="516" width="13.5703125" customWidth="1"/>
    <col min="517" max="517" width="26.42578125" customWidth="1"/>
    <col min="518" max="518" width="15.85546875" customWidth="1"/>
    <col min="519" max="519" width="16.5703125" customWidth="1"/>
    <col min="520" max="520" width="14.28515625" customWidth="1"/>
    <col min="521" max="521" width="55.7109375" customWidth="1"/>
    <col min="522" max="522" width="14" customWidth="1"/>
    <col min="523" max="523" width="27.42578125" customWidth="1"/>
    <col min="769" max="769" width="7.28515625" customWidth="1"/>
    <col min="770" max="770" width="29.5703125" customWidth="1"/>
    <col min="771" max="771" width="16.28515625" customWidth="1"/>
    <col min="772" max="772" width="13.5703125" customWidth="1"/>
    <col min="773" max="773" width="26.42578125" customWidth="1"/>
    <col min="774" max="774" width="15.85546875" customWidth="1"/>
    <col min="775" max="775" width="16.5703125" customWidth="1"/>
    <col min="776" max="776" width="14.28515625" customWidth="1"/>
    <col min="777" max="777" width="55.7109375" customWidth="1"/>
    <col min="778" max="778" width="14" customWidth="1"/>
    <col min="779" max="779" width="27.42578125" customWidth="1"/>
    <col min="1025" max="1025" width="7.28515625" customWidth="1"/>
    <col min="1026" max="1026" width="29.5703125" customWidth="1"/>
    <col min="1027" max="1027" width="16.28515625" customWidth="1"/>
    <col min="1028" max="1028" width="13.5703125" customWidth="1"/>
    <col min="1029" max="1029" width="26.42578125" customWidth="1"/>
    <col min="1030" max="1030" width="15.85546875" customWidth="1"/>
    <col min="1031" max="1031" width="16.5703125" customWidth="1"/>
    <col min="1032" max="1032" width="14.28515625" customWidth="1"/>
    <col min="1033" max="1033" width="55.7109375" customWidth="1"/>
    <col min="1034" max="1034" width="14" customWidth="1"/>
    <col min="1035" max="1035" width="27.42578125" customWidth="1"/>
    <col min="1281" max="1281" width="7.28515625" customWidth="1"/>
    <col min="1282" max="1282" width="29.5703125" customWidth="1"/>
    <col min="1283" max="1283" width="16.28515625" customWidth="1"/>
    <col min="1284" max="1284" width="13.5703125" customWidth="1"/>
    <col min="1285" max="1285" width="26.42578125" customWidth="1"/>
    <col min="1286" max="1286" width="15.85546875" customWidth="1"/>
    <col min="1287" max="1287" width="16.5703125" customWidth="1"/>
    <col min="1288" max="1288" width="14.28515625" customWidth="1"/>
    <col min="1289" max="1289" width="55.7109375" customWidth="1"/>
    <col min="1290" max="1290" width="14" customWidth="1"/>
    <col min="1291" max="1291" width="27.42578125" customWidth="1"/>
    <col min="1537" max="1537" width="7.28515625" customWidth="1"/>
    <col min="1538" max="1538" width="29.5703125" customWidth="1"/>
    <col min="1539" max="1539" width="16.28515625" customWidth="1"/>
    <col min="1540" max="1540" width="13.5703125" customWidth="1"/>
    <col min="1541" max="1541" width="26.42578125" customWidth="1"/>
    <col min="1542" max="1542" width="15.85546875" customWidth="1"/>
    <col min="1543" max="1543" width="16.5703125" customWidth="1"/>
    <col min="1544" max="1544" width="14.28515625" customWidth="1"/>
    <col min="1545" max="1545" width="55.7109375" customWidth="1"/>
    <col min="1546" max="1546" width="14" customWidth="1"/>
    <col min="1547" max="1547" width="27.42578125" customWidth="1"/>
    <col min="1793" max="1793" width="7.28515625" customWidth="1"/>
    <col min="1794" max="1794" width="29.5703125" customWidth="1"/>
    <col min="1795" max="1795" width="16.28515625" customWidth="1"/>
    <col min="1796" max="1796" width="13.5703125" customWidth="1"/>
    <col min="1797" max="1797" width="26.42578125" customWidth="1"/>
    <col min="1798" max="1798" width="15.85546875" customWidth="1"/>
    <col min="1799" max="1799" width="16.5703125" customWidth="1"/>
    <col min="1800" max="1800" width="14.28515625" customWidth="1"/>
    <col min="1801" max="1801" width="55.7109375" customWidth="1"/>
    <col min="1802" max="1802" width="14" customWidth="1"/>
    <col min="1803" max="1803" width="27.42578125" customWidth="1"/>
    <col min="2049" max="2049" width="7.28515625" customWidth="1"/>
    <col min="2050" max="2050" width="29.5703125" customWidth="1"/>
    <col min="2051" max="2051" width="16.28515625" customWidth="1"/>
    <col min="2052" max="2052" width="13.5703125" customWidth="1"/>
    <col min="2053" max="2053" width="26.42578125" customWidth="1"/>
    <col min="2054" max="2054" width="15.85546875" customWidth="1"/>
    <col min="2055" max="2055" width="16.5703125" customWidth="1"/>
    <col min="2056" max="2056" width="14.28515625" customWidth="1"/>
    <col min="2057" max="2057" width="55.7109375" customWidth="1"/>
    <col min="2058" max="2058" width="14" customWidth="1"/>
    <col min="2059" max="2059" width="27.42578125" customWidth="1"/>
    <col min="2305" max="2305" width="7.28515625" customWidth="1"/>
    <col min="2306" max="2306" width="29.5703125" customWidth="1"/>
    <col min="2307" max="2307" width="16.28515625" customWidth="1"/>
    <col min="2308" max="2308" width="13.5703125" customWidth="1"/>
    <col min="2309" max="2309" width="26.42578125" customWidth="1"/>
    <col min="2310" max="2310" width="15.85546875" customWidth="1"/>
    <col min="2311" max="2311" width="16.5703125" customWidth="1"/>
    <col min="2312" max="2312" width="14.28515625" customWidth="1"/>
    <col min="2313" max="2313" width="55.7109375" customWidth="1"/>
    <col min="2314" max="2314" width="14" customWidth="1"/>
    <col min="2315" max="2315" width="27.42578125" customWidth="1"/>
    <col min="2561" max="2561" width="7.28515625" customWidth="1"/>
    <col min="2562" max="2562" width="29.5703125" customWidth="1"/>
    <col min="2563" max="2563" width="16.28515625" customWidth="1"/>
    <col min="2564" max="2564" width="13.5703125" customWidth="1"/>
    <col min="2565" max="2565" width="26.42578125" customWidth="1"/>
    <col min="2566" max="2566" width="15.85546875" customWidth="1"/>
    <col min="2567" max="2567" width="16.5703125" customWidth="1"/>
    <col min="2568" max="2568" width="14.28515625" customWidth="1"/>
    <col min="2569" max="2569" width="55.7109375" customWidth="1"/>
    <col min="2570" max="2570" width="14" customWidth="1"/>
    <col min="2571" max="2571" width="27.42578125" customWidth="1"/>
    <col min="2817" max="2817" width="7.28515625" customWidth="1"/>
    <col min="2818" max="2818" width="29.5703125" customWidth="1"/>
    <col min="2819" max="2819" width="16.28515625" customWidth="1"/>
    <col min="2820" max="2820" width="13.5703125" customWidth="1"/>
    <col min="2821" max="2821" width="26.42578125" customWidth="1"/>
    <col min="2822" max="2822" width="15.85546875" customWidth="1"/>
    <col min="2823" max="2823" width="16.5703125" customWidth="1"/>
    <col min="2824" max="2824" width="14.28515625" customWidth="1"/>
    <col min="2825" max="2825" width="55.7109375" customWidth="1"/>
    <col min="2826" max="2826" width="14" customWidth="1"/>
    <col min="2827" max="2827" width="27.42578125" customWidth="1"/>
    <col min="3073" max="3073" width="7.28515625" customWidth="1"/>
    <col min="3074" max="3074" width="29.5703125" customWidth="1"/>
    <col min="3075" max="3075" width="16.28515625" customWidth="1"/>
    <col min="3076" max="3076" width="13.5703125" customWidth="1"/>
    <col min="3077" max="3077" width="26.42578125" customWidth="1"/>
    <col min="3078" max="3078" width="15.85546875" customWidth="1"/>
    <col min="3079" max="3079" width="16.5703125" customWidth="1"/>
    <col min="3080" max="3080" width="14.28515625" customWidth="1"/>
    <col min="3081" max="3081" width="55.7109375" customWidth="1"/>
    <col min="3082" max="3082" width="14" customWidth="1"/>
    <col min="3083" max="3083" width="27.42578125" customWidth="1"/>
    <col min="3329" max="3329" width="7.28515625" customWidth="1"/>
    <col min="3330" max="3330" width="29.5703125" customWidth="1"/>
    <col min="3331" max="3331" width="16.28515625" customWidth="1"/>
    <col min="3332" max="3332" width="13.5703125" customWidth="1"/>
    <col min="3333" max="3333" width="26.42578125" customWidth="1"/>
    <col min="3334" max="3334" width="15.85546875" customWidth="1"/>
    <col min="3335" max="3335" width="16.5703125" customWidth="1"/>
    <col min="3336" max="3336" width="14.28515625" customWidth="1"/>
    <col min="3337" max="3337" width="55.7109375" customWidth="1"/>
    <col min="3338" max="3338" width="14" customWidth="1"/>
    <col min="3339" max="3339" width="27.42578125" customWidth="1"/>
    <col min="3585" max="3585" width="7.28515625" customWidth="1"/>
    <col min="3586" max="3586" width="29.5703125" customWidth="1"/>
    <col min="3587" max="3587" width="16.28515625" customWidth="1"/>
    <col min="3588" max="3588" width="13.5703125" customWidth="1"/>
    <col min="3589" max="3589" width="26.42578125" customWidth="1"/>
    <col min="3590" max="3590" width="15.85546875" customWidth="1"/>
    <col min="3591" max="3591" width="16.5703125" customWidth="1"/>
    <col min="3592" max="3592" width="14.28515625" customWidth="1"/>
    <col min="3593" max="3593" width="55.7109375" customWidth="1"/>
    <col min="3594" max="3594" width="14" customWidth="1"/>
    <col min="3595" max="3595" width="27.42578125" customWidth="1"/>
    <col min="3841" max="3841" width="7.28515625" customWidth="1"/>
    <col min="3842" max="3842" width="29.5703125" customWidth="1"/>
    <col min="3843" max="3843" width="16.28515625" customWidth="1"/>
    <col min="3844" max="3844" width="13.5703125" customWidth="1"/>
    <col min="3845" max="3845" width="26.42578125" customWidth="1"/>
    <col min="3846" max="3846" width="15.85546875" customWidth="1"/>
    <col min="3847" max="3847" width="16.5703125" customWidth="1"/>
    <col min="3848" max="3848" width="14.28515625" customWidth="1"/>
    <col min="3849" max="3849" width="55.7109375" customWidth="1"/>
    <col min="3850" max="3850" width="14" customWidth="1"/>
    <col min="3851" max="3851" width="27.42578125" customWidth="1"/>
    <col min="4097" max="4097" width="7.28515625" customWidth="1"/>
    <col min="4098" max="4098" width="29.5703125" customWidth="1"/>
    <col min="4099" max="4099" width="16.28515625" customWidth="1"/>
    <col min="4100" max="4100" width="13.5703125" customWidth="1"/>
    <col min="4101" max="4101" width="26.42578125" customWidth="1"/>
    <col min="4102" max="4102" width="15.85546875" customWidth="1"/>
    <col min="4103" max="4103" width="16.5703125" customWidth="1"/>
    <col min="4104" max="4104" width="14.28515625" customWidth="1"/>
    <col min="4105" max="4105" width="55.7109375" customWidth="1"/>
    <col min="4106" max="4106" width="14" customWidth="1"/>
    <col min="4107" max="4107" width="27.42578125" customWidth="1"/>
    <col min="4353" max="4353" width="7.28515625" customWidth="1"/>
    <col min="4354" max="4354" width="29.5703125" customWidth="1"/>
    <col min="4355" max="4355" width="16.28515625" customWidth="1"/>
    <col min="4356" max="4356" width="13.5703125" customWidth="1"/>
    <col min="4357" max="4357" width="26.42578125" customWidth="1"/>
    <col min="4358" max="4358" width="15.85546875" customWidth="1"/>
    <col min="4359" max="4359" width="16.5703125" customWidth="1"/>
    <col min="4360" max="4360" width="14.28515625" customWidth="1"/>
    <col min="4361" max="4361" width="55.7109375" customWidth="1"/>
    <col min="4362" max="4362" width="14" customWidth="1"/>
    <col min="4363" max="4363" width="27.42578125" customWidth="1"/>
    <col min="4609" max="4609" width="7.28515625" customWidth="1"/>
    <col min="4610" max="4610" width="29.5703125" customWidth="1"/>
    <col min="4611" max="4611" width="16.28515625" customWidth="1"/>
    <col min="4612" max="4612" width="13.5703125" customWidth="1"/>
    <col min="4613" max="4613" width="26.42578125" customWidth="1"/>
    <col min="4614" max="4614" width="15.85546875" customWidth="1"/>
    <col min="4615" max="4615" width="16.5703125" customWidth="1"/>
    <col min="4616" max="4616" width="14.28515625" customWidth="1"/>
    <col min="4617" max="4617" width="55.7109375" customWidth="1"/>
    <col min="4618" max="4618" width="14" customWidth="1"/>
    <col min="4619" max="4619" width="27.42578125" customWidth="1"/>
    <col min="4865" max="4865" width="7.28515625" customWidth="1"/>
    <col min="4866" max="4866" width="29.5703125" customWidth="1"/>
    <col min="4867" max="4867" width="16.28515625" customWidth="1"/>
    <col min="4868" max="4868" width="13.5703125" customWidth="1"/>
    <col min="4869" max="4869" width="26.42578125" customWidth="1"/>
    <col min="4870" max="4870" width="15.85546875" customWidth="1"/>
    <col min="4871" max="4871" width="16.5703125" customWidth="1"/>
    <col min="4872" max="4872" width="14.28515625" customWidth="1"/>
    <col min="4873" max="4873" width="55.7109375" customWidth="1"/>
    <col min="4874" max="4874" width="14" customWidth="1"/>
    <col min="4875" max="4875" width="27.42578125" customWidth="1"/>
    <col min="5121" max="5121" width="7.28515625" customWidth="1"/>
    <col min="5122" max="5122" width="29.5703125" customWidth="1"/>
    <col min="5123" max="5123" width="16.28515625" customWidth="1"/>
    <col min="5124" max="5124" width="13.5703125" customWidth="1"/>
    <col min="5125" max="5125" width="26.42578125" customWidth="1"/>
    <col min="5126" max="5126" width="15.85546875" customWidth="1"/>
    <col min="5127" max="5127" width="16.5703125" customWidth="1"/>
    <col min="5128" max="5128" width="14.28515625" customWidth="1"/>
    <col min="5129" max="5129" width="55.7109375" customWidth="1"/>
    <col min="5130" max="5130" width="14" customWidth="1"/>
    <col min="5131" max="5131" width="27.42578125" customWidth="1"/>
    <col min="5377" max="5377" width="7.28515625" customWidth="1"/>
    <col min="5378" max="5378" width="29.5703125" customWidth="1"/>
    <col min="5379" max="5379" width="16.28515625" customWidth="1"/>
    <col min="5380" max="5380" width="13.5703125" customWidth="1"/>
    <col min="5381" max="5381" width="26.42578125" customWidth="1"/>
    <col min="5382" max="5382" width="15.85546875" customWidth="1"/>
    <col min="5383" max="5383" width="16.5703125" customWidth="1"/>
    <col min="5384" max="5384" width="14.28515625" customWidth="1"/>
    <col min="5385" max="5385" width="55.7109375" customWidth="1"/>
    <col min="5386" max="5386" width="14" customWidth="1"/>
    <col min="5387" max="5387" width="27.42578125" customWidth="1"/>
    <col min="5633" max="5633" width="7.28515625" customWidth="1"/>
    <col min="5634" max="5634" width="29.5703125" customWidth="1"/>
    <col min="5635" max="5635" width="16.28515625" customWidth="1"/>
    <col min="5636" max="5636" width="13.5703125" customWidth="1"/>
    <col min="5637" max="5637" width="26.42578125" customWidth="1"/>
    <col min="5638" max="5638" width="15.85546875" customWidth="1"/>
    <col min="5639" max="5639" width="16.5703125" customWidth="1"/>
    <col min="5640" max="5640" width="14.28515625" customWidth="1"/>
    <col min="5641" max="5641" width="55.7109375" customWidth="1"/>
    <col min="5642" max="5642" width="14" customWidth="1"/>
    <col min="5643" max="5643" width="27.42578125" customWidth="1"/>
    <col min="5889" max="5889" width="7.28515625" customWidth="1"/>
    <col min="5890" max="5890" width="29.5703125" customWidth="1"/>
    <col min="5891" max="5891" width="16.28515625" customWidth="1"/>
    <col min="5892" max="5892" width="13.5703125" customWidth="1"/>
    <col min="5893" max="5893" width="26.42578125" customWidth="1"/>
    <col min="5894" max="5894" width="15.85546875" customWidth="1"/>
    <col min="5895" max="5895" width="16.5703125" customWidth="1"/>
    <col min="5896" max="5896" width="14.28515625" customWidth="1"/>
    <col min="5897" max="5897" width="55.7109375" customWidth="1"/>
    <col min="5898" max="5898" width="14" customWidth="1"/>
    <col min="5899" max="5899" width="27.42578125" customWidth="1"/>
    <col min="6145" max="6145" width="7.28515625" customWidth="1"/>
    <col min="6146" max="6146" width="29.5703125" customWidth="1"/>
    <col min="6147" max="6147" width="16.28515625" customWidth="1"/>
    <col min="6148" max="6148" width="13.5703125" customWidth="1"/>
    <col min="6149" max="6149" width="26.42578125" customWidth="1"/>
    <col min="6150" max="6150" width="15.85546875" customWidth="1"/>
    <col min="6151" max="6151" width="16.5703125" customWidth="1"/>
    <col min="6152" max="6152" width="14.28515625" customWidth="1"/>
    <col min="6153" max="6153" width="55.7109375" customWidth="1"/>
    <col min="6154" max="6154" width="14" customWidth="1"/>
    <col min="6155" max="6155" width="27.42578125" customWidth="1"/>
    <col min="6401" max="6401" width="7.28515625" customWidth="1"/>
    <col min="6402" max="6402" width="29.5703125" customWidth="1"/>
    <col min="6403" max="6403" width="16.28515625" customWidth="1"/>
    <col min="6404" max="6404" width="13.5703125" customWidth="1"/>
    <col min="6405" max="6405" width="26.42578125" customWidth="1"/>
    <col min="6406" max="6406" width="15.85546875" customWidth="1"/>
    <col min="6407" max="6407" width="16.5703125" customWidth="1"/>
    <col min="6408" max="6408" width="14.28515625" customWidth="1"/>
    <col min="6409" max="6409" width="55.7109375" customWidth="1"/>
    <col min="6410" max="6410" width="14" customWidth="1"/>
    <col min="6411" max="6411" width="27.42578125" customWidth="1"/>
    <col min="6657" max="6657" width="7.28515625" customWidth="1"/>
    <col min="6658" max="6658" width="29.5703125" customWidth="1"/>
    <col min="6659" max="6659" width="16.28515625" customWidth="1"/>
    <col min="6660" max="6660" width="13.5703125" customWidth="1"/>
    <col min="6661" max="6661" width="26.42578125" customWidth="1"/>
    <col min="6662" max="6662" width="15.85546875" customWidth="1"/>
    <col min="6663" max="6663" width="16.5703125" customWidth="1"/>
    <col min="6664" max="6664" width="14.28515625" customWidth="1"/>
    <col min="6665" max="6665" width="55.7109375" customWidth="1"/>
    <col min="6666" max="6666" width="14" customWidth="1"/>
    <col min="6667" max="6667" width="27.42578125" customWidth="1"/>
    <col min="6913" max="6913" width="7.28515625" customWidth="1"/>
    <col min="6914" max="6914" width="29.5703125" customWidth="1"/>
    <col min="6915" max="6915" width="16.28515625" customWidth="1"/>
    <col min="6916" max="6916" width="13.5703125" customWidth="1"/>
    <col min="6917" max="6917" width="26.42578125" customWidth="1"/>
    <col min="6918" max="6918" width="15.85546875" customWidth="1"/>
    <col min="6919" max="6919" width="16.5703125" customWidth="1"/>
    <col min="6920" max="6920" width="14.28515625" customWidth="1"/>
    <col min="6921" max="6921" width="55.7109375" customWidth="1"/>
    <col min="6922" max="6922" width="14" customWidth="1"/>
    <col min="6923" max="6923" width="27.42578125" customWidth="1"/>
    <col min="7169" max="7169" width="7.28515625" customWidth="1"/>
    <col min="7170" max="7170" width="29.5703125" customWidth="1"/>
    <col min="7171" max="7171" width="16.28515625" customWidth="1"/>
    <col min="7172" max="7172" width="13.5703125" customWidth="1"/>
    <col min="7173" max="7173" width="26.42578125" customWidth="1"/>
    <col min="7174" max="7174" width="15.85546875" customWidth="1"/>
    <col min="7175" max="7175" width="16.5703125" customWidth="1"/>
    <col min="7176" max="7176" width="14.28515625" customWidth="1"/>
    <col min="7177" max="7177" width="55.7109375" customWidth="1"/>
    <col min="7178" max="7178" width="14" customWidth="1"/>
    <col min="7179" max="7179" width="27.42578125" customWidth="1"/>
    <col min="7425" max="7425" width="7.28515625" customWidth="1"/>
    <col min="7426" max="7426" width="29.5703125" customWidth="1"/>
    <col min="7427" max="7427" width="16.28515625" customWidth="1"/>
    <col min="7428" max="7428" width="13.5703125" customWidth="1"/>
    <col min="7429" max="7429" width="26.42578125" customWidth="1"/>
    <col min="7430" max="7430" width="15.85546875" customWidth="1"/>
    <col min="7431" max="7431" width="16.5703125" customWidth="1"/>
    <col min="7432" max="7432" width="14.28515625" customWidth="1"/>
    <col min="7433" max="7433" width="55.7109375" customWidth="1"/>
    <col min="7434" max="7434" width="14" customWidth="1"/>
    <col min="7435" max="7435" width="27.42578125" customWidth="1"/>
    <col min="7681" max="7681" width="7.28515625" customWidth="1"/>
    <col min="7682" max="7682" width="29.5703125" customWidth="1"/>
    <col min="7683" max="7683" width="16.28515625" customWidth="1"/>
    <col min="7684" max="7684" width="13.5703125" customWidth="1"/>
    <col min="7685" max="7685" width="26.42578125" customWidth="1"/>
    <col min="7686" max="7686" width="15.85546875" customWidth="1"/>
    <col min="7687" max="7687" width="16.5703125" customWidth="1"/>
    <col min="7688" max="7688" width="14.28515625" customWidth="1"/>
    <col min="7689" max="7689" width="55.7109375" customWidth="1"/>
    <col min="7690" max="7690" width="14" customWidth="1"/>
    <col min="7691" max="7691" width="27.42578125" customWidth="1"/>
    <col min="7937" max="7937" width="7.28515625" customWidth="1"/>
    <col min="7938" max="7938" width="29.5703125" customWidth="1"/>
    <col min="7939" max="7939" width="16.28515625" customWidth="1"/>
    <col min="7940" max="7940" width="13.5703125" customWidth="1"/>
    <col min="7941" max="7941" width="26.42578125" customWidth="1"/>
    <col min="7942" max="7942" width="15.85546875" customWidth="1"/>
    <col min="7943" max="7943" width="16.5703125" customWidth="1"/>
    <col min="7944" max="7944" width="14.28515625" customWidth="1"/>
    <col min="7945" max="7945" width="55.7109375" customWidth="1"/>
    <col min="7946" max="7946" width="14" customWidth="1"/>
    <col min="7947" max="7947" width="27.42578125" customWidth="1"/>
    <col min="8193" max="8193" width="7.28515625" customWidth="1"/>
    <col min="8194" max="8194" width="29.5703125" customWidth="1"/>
    <col min="8195" max="8195" width="16.28515625" customWidth="1"/>
    <col min="8196" max="8196" width="13.5703125" customWidth="1"/>
    <col min="8197" max="8197" width="26.42578125" customWidth="1"/>
    <col min="8198" max="8198" width="15.85546875" customWidth="1"/>
    <col min="8199" max="8199" width="16.5703125" customWidth="1"/>
    <col min="8200" max="8200" width="14.28515625" customWidth="1"/>
    <col min="8201" max="8201" width="55.7109375" customWidth="1"/>
    <col min="8202" max="8202" width="14" customWidth="1"/>
    <col min="8203" max="8203" width="27.42578125" customWidth="1"/>
    <col min="8449" max="8449" width="7.28515625" customWidth="1"/>
    <col min="8450" max="8450" width="29.5703125" customWidth="1"/>
    <col min="8451" max="8451" width="16.28515625" customWidth="1"/>
    <col min="8452" max="8452" width="13.5703125" customWidth="1"/>
    <col min="8453" max="8453" width="26.42578125" customWidth="1"/>
    <col min="8454" max="8454" width="15.85546875" customWidth="1"/>
    <col min="8455" max="8455" width="16.5703125" customWidth="1"/>
    <col min="8456" max="8456" width="14.28515625" customWidth="1"/>
    <col min="8457" max="8457" width="55.7109375" customWidth="1"/>
    <col min="8458" max="8458" width="14" customWidth="1"/>
    <col min="8459" max="8459" width="27.42578125" customWidth="1"/>
    <col min="8705" max="8705" width="7.28515625" customWidth="1"/>
    <col min="8706" max="8706" width="29.5703125" customWidth="1"/>
    <col min="8707" max="8707" width="16.28515625" customWidth="1"/>
    <col min="8708" max="8708" width="13.5703125" customWidth="1"/>
    <col min="8709" max="8709" width="26.42578125" customWidth="1"/>
    <col min="8710" max="8710" width="15.85546875" customWidth="1"/>
    <col min="8711" max="8711" width="16.5703125" customWidth="1"/>
    <col min="8712" max="8712" width="14.28515625" customWidth="1"/>
    <col min="8713" max="8713" width="55.7109375" customWidth="1"/>
    <col min="8714" max="8714" width="14" customWidth="1"/>
    <col min="8715" max="8715" width="27.42578125" customWidth="1"/>
    <col min="8961" max="8961" width="7.28515625" customWidth="1"/>
    <col min="8962" max="8962" width="29.5703125" customWidth="1"/>
    <col min="8963" max="8963" width="16.28515625" customWidth="1"/>
    <col min="8964" max="8964" width="13.5703125" customWidth="1"/>
    <col min="8965" max="8965" width="26.42578125" customWidth="1"/>
    <col min="8966" max="8966" width="15.85546875" customWidth="1"/>
    <col min="8967" max="8967" width="16.5703125" customWidth="1"/>
    <col min="8968" max="8968" width="14.28515625" customWidth="1"/>
    <col min="8969" max="8969" width="55.7109375" customWidth="1"/>
    <col min="8970" max="8970" width="14" customWidth="1"/>
    <col min="8971" max="8971" width="27.42578125" customWidth="1"/>
    <col min="9217" max="9217" width="7.28515625" customWidth="1"/>
    <col min="9218" max="9218" width="29.5703125" customWidth="1"/>
    <col min="9219" max="9219" width="16.28515625" customWidth="1"/>
    <col min="9220" max="9220" width="13.5703125" customWidth="1"/>
    <col min="9221" max="9221" width="26.42578125" customWidth="1"/>
    <col min="9222" max="9222" width="15.85546875" customWidth="1"/>
    <col min="9223" max="9223" width="16.5703125" customWidth="1"/>
    <col min="9224" max="9224" width="14.28515625" customWidth="1"/>
    <col min="9225" max="9225" width="55.7109375" customWidth="1"/>
    <col min="9226" max="9226" width="14" customWidth="1"/>
    <col min="9227" max="9227" width="27.42578125" customWidth="1"/>
    <col min="9473" max="9473" width="7.28515625" customWidth="1"/>
    <col min="9474" max="9474" width="29.5703125" customWidth="1"/>
    <col min="9475" max="9475" width="16.28515625" customWidth="1"/>
    <col min="9476" max="9476" width="13.5703125" customWidth="1"/>
    <col min="9477" max="9477" width="26.42578125" customWidth="1"/>
    <col min="9478" max="9478" width="15.85546875" customWidth="1"/>
    <col min="9479" max="9479" width="16.5703125" customWidth="1"/>
    <col min="9480" max="9480" width="14.28515625" customWidth="1"/>
    <col min="9481" max="9481" width="55.7109375" customWidth="1"/>
    <col min="9482" max="9482" width="14" customWidth="1"/>
    <col min="9483" max="9483" width="27.42578125" customWidth="1"/>
    <col min="9729" max="9729" width="7.28515625" customWidth="1"/>
    <col min="9730" max="9730" width="29.5703125" customWidth="1"/>
    <col min="9731" max="9731" width="16.28515625" customWidth="1"/>
    <col min="9732" max="9732" width="13.5703125" customWidth="1"/>
    <col min="9733" max="9733" width="26.42578125" customWidth="1"/>
    <col min="9734" max="9734" width="15.85546875" customWidth="1"/>
    <col min="9735" max="9735" width="16.5703125" customWidth="1"/>
    <col min="9736" max="9736" width="14.28515625" customWidth="1"/>
    <col min="9737" max="9737" width="55.7109375" customWidth="1"/>
    <col min="9738" max="9738" width="14" customWidth="1"/>
    <col min="9739" max="9739" width="27.42578125" customWidth="1"/>
    <col min="9985" max="9985" width="7.28515625" customWidth="1"/>
    <col min="9986" max="9986" width="29.5703125" customWidth="1"/>
    <col min="9987" max="9987" width="16.28515625" customWidth="1"/>
    <col min="9988" max="9988" width="13.5703125" customWidth="1"/>
    <col min="9989" max="9989" width="26.42578125" customWidth="1"/>
    <col min="9990" max="9990" width="15.85546875" customWidth="1"/>
    <col min="9991" max="9991" width="16.5703125" customWidth="1"/>
    <col min="9992" max="9992" width="14.28515625" customWidth="1"/>
    <col min="9993" max="9993" width="55.7109375" customWidth="1"/>
    <col min="9994" max="9994" width="14" customWidth="1"/>
    <col min="9995" max="9995" width="27.42578125" customWidth="1"/>
    <col min="10241" max="10241" width="7.28515625" customWidth="1"/>
    <col min="10242" max="10242" width="29.5703125" customWidth="1"/>
    <col min="10243" max="10243" width="16.28515625" customWidth="1"/>
    <col min="10244" max="10244" width="13.5703125" customWidth="1"/>
    <col min="10245" max="10245" width="26.42578125" customWidth="1"/>
    <col min="10246" max="10246" width="15.85546875" customWidth="1"/>
    <col min="10247" max="10247" width="16.5703125" customWidth="1"/>
    <col min="10248" max="10248" width="14.28515625" customWidth="1"/>
    <col min="10249" max="10249" width="55.7109375" customWidth="1"/>
    <col min="10250" max="10250" width="14" customWidth="1"/>
    <col min="10251" max="10251" width="27.42578125" customWidth="1"/>
    <col min="10497" max="10497" width="7.28515625" customWidth="1"/>
    <col min="10498" max="10498" width="29.5703125" customWidth="1"/>
    <col min="10499" max="10499" width="16.28515625" customWidth="1"/>
    <col min="10500" max="10500" width="13.5703125" customWidth="1"/>
    <col min="10501" max="10501" width="26.42578125" customWidth="1"/>
    <col min="10502" max="10502" width="15.85546875" customWidth="1"/>
    <col min="10503" max="10503" width="16.5703125" customWidth="1"/>
    <col min="10504" max="10504" width="14.28515625" customWidth="1"/>
    <col min="10505" max="10505" width="55.7109375" customWidth="1"/>
    <col min="10506" max="10506" width="14" customWidth="1"/>
    <col min="10507" max="10507" width="27.42578125" customWidth="1"/>
    <col min="10753" max="10753" width="7.28515625" customWidth="1"/>
    <col min="10754" max="10754" width="29.5703125" customWidth="1"/>
    <col min="10755" max="10755" width="16.28515625" customWidth="1"/>
    <col min="10756" max="10756" width="13.5703125" customWidth="1"/>
    <col min="10757" max="10757" width="26.42578125" customWidth="1"/>
    <col min="10758" max="10758" width="15.85546875" customWidth="1"/>
    <col min="10759" max="10759" width="16.5703125" customWidth="1"/>
    <col min="10760" max="10760" width="14.28515625" customWidth="1"/>
    <col min="10761" max="10761" width="55.7109375" customWidth="1"/>
    <col min="10762" max="10762" width="14" customWidth="1"/>
    <col min="10763" max="10763" width="27.42578125" customWidth="1"/>
    <col min="11009" max="11009" width="7.28515625" customWidth="1"/>
    <col min="11010" max="11010" width="29.5703125" customWidth="1"/>
    <col min="11011" max="11011" width="16.28515625" customWidth="1"/>
    <col min="11012" max="11012" width="13.5703125" customWidth="1"/>
    <col min="11013" max="11013" width="26.42578125" customWidth="1"/>
    <col min="11014" max="11014" width="15.85546875" customWidth="1"/>
    <col min="11015" max="11015" width="16.5703125" customWidth="1"/>
    <col min="11016" max="11016" width="14.28515625" customWidth="1"/>
    <col min="11017" max="11017" width="55.7109375" customWidth="1"/>
    <col min="11018" max="11018" width="14" customWidth="1"/>
    <col min="11019" max="11019" width="27.42578125" customWidth="1"/>
    <col min="11265" max="11265" width="7.28515625" customWidth="1"/>
    <col min="11266" max="11266" width="29.5703125" customWidth="1"/>
    <col min="11267" max="11267" width="16.28515625" customWidth="1"/>
    <col min="11268" max="11268" width="13.5703125" customWidth="1"/>
    <col min="11269" max="11269" width="26.42578125" customWidth="1"/>
    <col min="11270" max="11270" width="15.85546875" customWidth="1"/>
    <col min="11271" max="11271" width="16.5703125" customWidth="1"/>
    <col min="11272" max="11272" width="14.28515625" customWidth="1"/>
    <col min="11273" max="11273" width="55.7109375" customWidth="1"/>
    <col min="11274" max="11274" width="14" customWidth="1"/>
    <col min="11275" max="11275" width="27.42578125" customWidth="1"/>
    <col min="11521" max="11521" width="7.28515625" customWidth="1"/>
    <col min="11522" max="11522" width="29.5703125" customWidth="1"/>
    <col min="11523" max="11523" width="16.28515625" customWidth="1"/>
    <col min="11524" max="11524" width="13.5703125" customWidth="1"/>
    <col min="11525" max="11525" width="26.42578125" customWidth="1"/>
    <col min="11526" max="11526" width="15.85546875" customWidth="1"/>
    <col min="11527" max="11527" width="16.5703125" customWidth="1"/>
    <col min="11528" max="11528" width="14.28515625" customWidth="1"/>
    <col min="11529" max="11529" width="55.7109375" customWidth="1"/>
    <col min="11530" max="11530" width="14" customWidth="1"/>
    <col min="11531" max="11531" width="27.42578125" customWidth="1"/>
    <col min="11777" max="11777" width="7.28515625" customWidth="1"/>
    <col min="11778" max="11778" width="29.5703125" customWidth="1"/>
    <col min="11779" max="11779" width="16.28515625" customWidth="1"/>
    <col min="11780" max="11780" width="13.5703125" customWidth="1"/>
    <col min="11781" max="11781" width="26.42578125" customWidth="1"/>
    <col min="11782" max="11782" width="15.85546875" customWidth="1"/>
    <col min="11783" max="11783" width="16.5703125" customWidth="1"/>
    <col min="11784" max="11784" width="14.28515625" customWidth="1"/>
    <col min="11785" max="11785" width="55.7109375" customWidth="1"/>
    <col min="11786" max="11786" width="14" customWidth="1"/>
    <col min="11787" max="11787" width="27.42578125" customWidth="1"/>
    <col min="12033" max="12033" width="7.28515625" customWidth="1"/>
    <col min="12034" max="12034" width="29.5703125" customWidth="1"/>
    <col min="12035" max="12035" width="16.28515625" customWidth="1"/>
    <col min="12036" max="12036" width="13.5703125" customWidth="1"/>
    <col min="12037" max="12037" width="26.42578125" customWidth="1"/>
    <col min="12038" max="12038" width="15.85546875" customWidth="1"/>
    <col min="12039" max="12039" width="16.5703125" customWidth="1"/>
    <col min="12040" max="12040" width="14.28515625" customWidth="1"/>
    <col min="12041" max="12041" width="55.7109375" customWidth="1"/>
    <col min="12042" max="12042" width="14" customWidth="1"/>
    <col min="12043" max="12043" width="27.42578125" customWidth="1"/>
    <col min="12289" max="12289" width="7.28515625" customWidth="1"/>
    <col min="12290" max="12290" width="29.5703125" customWidth="1"/>
    <col min="12291" max="12291" width="16.28515625" customWidth="1"/>
    <col min="12292" max="12292" width="13.5703125" customWidth="1"/>
    <col min="12293" max="12293" width="26.42578125" customWidth="1"/>
    <col min="12294" max="12294" width="15.85546875" customWidth="1"/>
    <col min="12295" max="12295" width="16.5703125" customWidth="1"/>
    <col min="12296" max="12296" width="14.28515625" customWidth="1"/>
    <col min="12297" max="12297" width="55.7109375" customWidth="1"/>
    <col min="12298" max="12298" width="14" customWidth="1"/>
    <col min="12299" max="12299" width="27.42578125" customWidth="1"/>
    <col min="12545" max="12545" width="7.28515625" customWidth="1"/>
    <col min="12546" max="12546" width="29.5703125" customWidth="1"/>
    <col min="12547" max="12547" width="16.28515625" customWidth="1"/>
    <col min="12548" max="12548" width="13.5703125" customWidth="1"/>
    <col min="12549" max="12549" width="26.42578125" customWidth="1"/>
    <col min="12550" max="12550" width="15.85546875" customWidth="1"/>
    <col min="12551" max="12551" width="16.5703125" customWidth="1"/>
    <col min="12552" max="12552" width="14.28515625" customWidth="1"/>
    <col min="12553" max="12553" width="55.7109375" customWidth="1"/>
    <col min="12554" max="12554" width="14" customWidth="1"/>
    <col min="12555" max="12555" width="27.42578125" customWidth="1"/>
    <col min="12801" max="12801" width="7.28515625" customWidth="1"/>
    <col min="12802" max="12802" width="29.5703125" customWidth="1"/>
    <col min="12803" max="12803" width="16.28515625" customWidth="1"/>
    <col min="12804" max="12804" width="13.5703125" customWidth="1"/>
    <col min="12805" max="12805" width="26.42578125" customWidth="1"/>
    <col min="12806" max="12806" width="15.85546875" customWidth="1"/>
    <col min="12807" max="12807" width="16.5703125" customWidth="1"/>
    <col min="12808" max="12808" width="14.28515625" customWidth="1"/>
    <col min="12809" max="12809" width="55.7109375" customWidth="1"/>
    <col min="12810" max="12810" width="14" customWidth="1"/>
    <col min="12811" max="12811" width="27.42578125" customWidth="1"/>
    <col min="13057" max="13057" width="7.28515625" customWidth="1"/>
    <col min="13058" max="13058" width="29.5703125" customWidth="1"/>
    <col min="13059" max="13059" width="16.28515625" customWidth="1"/>
    <col min="13060" max="13060" width="13.5703125" customWidth="1"/>
    <col min="13061" max="13061" width="26.42578125" customWidth="1"/>
    <col min="13062" max="13062" width="15.85546875" customWidth="1"/>
    <col min="13063" max="13063" width="16.5703125" customWidth="1"/>
    <col min="13064" max="13064" width="14.28515625" customWidth="1"/>
    <col min="13065" max="13065" width="55.7109375" customWidth="1"/>
    <col min="13066" max="13066" width="14" customWidth="1"/>
    <col min="13067" max="13067" width="27.42578125" customWidth="1"/>
    <col min="13313" max="13313" width="7.28515625" customWidth="1"/>
    <col min="13314" max="13314" width="29.5703125" customWidth="1"/>
    <col min="13315" max="13315" width="16.28515625" customWidth="1"/>
    <col min="13316" max="13316" width="13.5703125" customWidth="1"/>
    <col min="13317" max="13317" width="26.42578125" customWidth="1"/>
    <col min="13318" max="13318" width="15.85546875" customWidth="1"/>
    <col min="13319" max="13319" width="16.5703125" customWidth="1"/>
    <col min="13320" max="13320" width="14.28515625" customWidth="1"/>
    <col min="13321" max="13321" width="55.7109375" customWidth="1"/>
    <col min="13322" max="13322" width="14" customWidth="1"/>
    <col min="13323" max="13323" width="27.42578125" customWidth="1"/>
    <col min="13569" max="13569" width="7.28515625" customWidth="1"/>
    <col min="13570" max="13570" width="29.5703125" customWidth="1"/>
    <col min="13571" max="13571" width="16.28515625" customWidth="1"/>
    <col min="13572" max="13572" width="13.5703125" customWidth="1"/>
    <col min="13573" max="13573" width="26.42578125" customWidth="1"/>
    <col min="13574" max="13574" width="15.85546875" customWidth="1"/>
    <col min="13575" max="13575" width="16.5703125" customWidth="1"/>
    <col min="13576" max="13576" width="14.28515625" customWidth="1"/>
    <col min="13577" max="13577" width="55.7109375" customWidth="1"/>
    <col min="13578" max="13578" width="14" customWidth="1"/>
    <col min="13579" max="13579" width="27.42578125" customWidth="1"/>
    <col min="13825" max="13825" width="7.28515625" customWidth="1"/>
    <col min="13826" max="13826" width="29.5703125" customWidth="1"/>
    <col min="13827" max="13827" width="16.28515625" customWidth="1"/>
    <col min="13828" max="13828" width="13.5703125" customWidth="1"/>
    <col min="13829" max="13829" width="26.42578125" customWidth="1"/>
    <col min="13830" max="13830" width="15.85546875" customWidth="1"/>
    <col min="13831" max="13831" width="16.5703125" customWidth="1"/>
    <col min="13832" max="13832" width="14.28515625" customWidth="1"/>
    <col min="13833" max="13833" width="55.7109375" customWidth="1"/>
    <col min="13834" max="13834" width="14" customWidth="1"/>
    <col min="13835" max="13835" width="27.42578125" customWidth="1"/>
    <col min="14081" max="14081" width="7.28515625" customWidth="1"/>
    <col min="14082" max="14082" width="29.5703125" customWidth="1"/>
    <col min="14083" max="14083" width="16.28515625" customWidth="1"/>
    <col min="14084" max="14084" width="13.5703125" customWidth="1"/>
    <col min="14085" max="14085" width="26.42578125" customWidth="1"/>
    <col min="14086" max="14086" width="15.85546875" customWidth="1"/>
    <col min="14087" max="14087" width="16.5703125" customWidth="1"/>
    <col min="14088" max="14088" width="14.28515625" customWidth="1"/>
    <col min="14089" max="14089" width="55.7109375" customWidth="1"/>
    <col min="14090" max="14090" width="14" customWidth="1"/>
    <col min="14091" max="14091" width="27.42578125" customWidth="1"/>
    <col min="14337" max="14337" width="7.28515625" customWidth="1"/>
    <col min="14338" max="14338" width="29.5703125" customWidth="1"/>
    <col min="14339" max="14339" width="16.28515625" customWidth="1"/>
    <col min="14340" max="14340" width="13.5703125" customWidth="1"/>
    <col min="14341" max="14341" width="26.42578125" customWidth="1"/>
    <col min="14342" max="14342" width="15.85546875" customWidth="1"/>
    <col min="14343" max="14343" width="16.5703125" customWidth="1"/>
    <col min="14344" max="14344" width="14.28515625" customWidth="1"/>
    <col min="14345" max="14345" width="55.7109375" customWidth="1"/>
    <col min="14346" max="14346" width="14" customWidth="1"/>
    <col min="14347" max="14347" width="27.42578125" customWidth="1"/>
    <col min="14593" max="14593" width="7.28515625" customWidth="1"/>
    <col min="14594" max="14594" width="29.5703125" customWidth="1"/>
    <col min="14595" max="14595" width="16.28515625" customWidth="1"/>
    <col min="14596" max="14596" width="13.5703125" customWidth="1"/>
    <col min="14597" max="14597" width="26.42578125" customWidth="1"/>
    <col min="14598" max="14598" width="15.85546875" customWidth="1"/>
    <col min="14599" max="14599" width="16.5703125" customWidth="1"/>
    <col min="14600" max="14600" width="14.28515625" customWidth="1"/>
    <col min="14601" max="14601" width="55.7109375" customWidth="1"/>
    <col min="14602" max="14602" width="14" customWidth="1"/>
    <col min="14603" max="14603" width="27.42578125" customWidth="1"/>
    <col min="14849" max="14849" width="7.28515625" customWidth="1"/>
    <col min="14850" max="14850" width="29.5703125" customWidth="1"/>
    <col min="14851" max="14851" width="16.28515625" customWidth="1"/>
    <col min="14852" max="14852" width="13.5703125" customWidth="1"/>
    <col min="14853" max="14853" width="26.42578125" customWidth="1"/>
    <col min="14854" max="14854" width="15.85546875" customWidth="1"/>
    <col min="14855" max="14855" width="16.5703125" customWidth="1"/>
    <col min="14856" max="14856" width="14.28515625" customWidth="1"/>
    <col min="14857" max="14857" width="55.7109375" customWidth="1"/>
    <col min="14858" max="14858" width="14" customWidth="1"/>
    <col min="14859" max="14859" width="27.42578125" customWidth="1"/>
    <col min="15105" max="15105" width="7.28515625" customWidth="1"/>
    <col min="15106" max="15106" width="29.5703125" customWidth="1"/>
    <col min="15107" max="15107" width="16.28515625" customWidth="1"/>
    <col min="15108" max="15108" width="13.5703125" customWidth="1"/>
    <col min="15109" max="15109" width="26.42578125" customWidth="1"/>
    <col min="15110" max="15110" width="15.85546875" customWidth="1"/>
    <col min="15111" max="15111" width="16.5703125" customWidth="1"/>
    <col min="15112" max="15112" width="14.28515625" customWidth="1"/>
    <col min="15113" max="15113" width="55.7109375" customWidth="1"/>
    <col min="15114" max="15114" width="14" customWidth="1"/>
    <col min="15115" max="15115" width="27.42578125" customWidth="1"/>
    <col min="15361" max="15361" width="7.28515625" customWidth="1"/>
    <col min="15362" max="15362" width="29.5703125" customWidth="1"/>
    <col min="15363" max="15363" width="16.28515625" customWidth="1"/>
    <col min="15364" max="15364" width="13.5703125" customWidth="1"/>
    <col min="15365" max="15365" width="26.42578125" customWidth="1"/>
    <col min="15366" max="15366" width="15.85546875" customWidth="1"/>
    <col min="15367" max="15367" width="16.5703125" customWidth="1"/>
    <col min="15368" max="15368" width="14.28515625" customWidth="1"/>
    <col min="15369" max="15369" width="55.7109375" customWidth="1"/>
    <col min="15370" max="15370" width="14" customWidth="1"/>
    <col min="15371" max="15371" width="27.42578125" customWidth="1"/>
    <col min="15617" max="15617" width="7.28515625" customWidth="1"/>
    <col min="15618" max="15618" width="29.5703125" customWidth="1"/>
    <col min="15619" max="15619" width="16.28515625" customWidth="1"/>
    <col min="15620" max="15620" width="13.5703125" customWidth="1"/>
    <col min="15621" max="15621" width="26.42578125" customWidth="1"/>
    <col min="15622" max="15622" width="15.85546875" customWidth="1"/>
    <col min="15623" max="15623" width="16.5703125" customWidth="1"/>
    <col min="15624" max="15624" width="14.28515625" customWidth="1"/>
    <col min="15625" max="15625" width="55.7109375" customWidth="1"/>
    <col min="15626" max="15626" width="14" customWidth="1"/>
    <col min="15627" max="15627" width="27.42578125" customWidth="1"/>
    <col min="15873" max="15873" width="7.28515625" customWidth="1"/>
    <col min="15874" max="15874" width="29.5703125" customWidth="1"/>
    <col min="15875" max="15875" width="16.28515625" customWidth="1"/>
    <col min="15876" max="15876" width="13.5703125" customWidth="1"/>
    <col min="15877" max="15877" width="26.42578125" customWidth="1"/>
    <col min="15878" max="15878" width="15.85546875" customWidth="1"/>
    <col min="15879" max="15879" width="16.5703125" customWidth="1"/>
    <col min="15880" max="15880" width="14.28515625" customWidth="1"/>
    <col min="15881" max="15881" width="55.7109375" customWidth="1"/>
    <col min="15882" max="15882" width="14" customWidth="1"/>
    <col min="15883" max="15883" width="27.42578125" customWidth="1"/>
    <col min="16129" max="16129" width="7.28515625" customWidth="1"/>
    <col min="16130" max="16130" width="29.5703125" customWidth="1"/>
    <col min="16131" max="16131" width="16.28515625" customWidth="1"/>
    <col min="16132" max="16132" width="13.5703125" customWidth="1"/>
    <col min="16133" max="16133" width="26.42578125" customWidth="1"/>
    <col min="16134" max="16134" width="15.85546875" customWidth="1"/>
    <col min="16135" max="16135" width="16.5703125" customWidth="1"/>
    <col min="16136" max="16136" width="14.28515625" customWidth="1"/>
    <col min="16137" max="16137" width="55.7109375" customWidth="1"/>
    <col min="16138" max="16138" width="14" customWidth="1"/>
    <col min="16139" max="16139" width="27.42578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122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97" t="s">
        <v>123</v>
      </c>
      <c r="C7" s="17">
        <v>978.8</v>
      </c>
      <c r="D7" s="17"/>
      <c r="E7" s="18"/>
      <c r="F7" s="19">
        <f>SUM(C7,D7)</f>
        <v>978.8</v>
      </c>
      <c r="G7" s="49">
        <v>2210</v>
      </c>
      <c r="H7" s="17">
        <v>122.1</v>
      </c>
      <c r="I7" s="21" t="s">
        <v>124</v>
      </c>
      <c r="J7" s="17"/>
      <c r="K7" s="20"/>
    </row>
    <row r="8" spans="1:16" ht="15.7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49">
        <v>2220</v>
      </c>
      <c r="H8" s="17">
        <v>7</v>
      </c>
      <c r="I8" s="21" t="s">
        <v>125</v>
      </c>
      <c r="J8" s="17"/>
      <c r="K8" s="20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49"/>
      <c r="H9" s="17"/>
      <c r="I9" s="21"/>
      <c r="J9" s="17"/>
      <c r="K9" s="20"/>
    </row>
    <row r="10" spans="1:16" ht="126" x14ac:dyDescent="0.25">
      <c r="A10" s="15"/>
      <c r="B10" s="16"/>
      <c r="C10" s="17"/>
      <c r="D10" s="17"/>
      <c r="E10" s="18"/>
      <c r="F10" s="19">
        <f t="shared" si="0"/>
        <v>0</v>
      </c>
      <c r="G10" s="49">
        <v>2240</v>
      </c>
      <c r="H10" s="17">
        <v>29.1</v>
      </c>
      <c r="I10" s="21" t="s">
        <v>126</v>
      </c>
      <c r="J10" s="17"/>
      <c r="K10" s="20"/>
    </row>
    <row r="11" spans="1:16" ht="94.5" x14ac:dyDescent="0.25">
      <c r="A11" s="15"/>
      <c r="B11" s="16"/>
      <c r="C11" s="17"/>
      <c r="D11" s="17"/>
      <c r="E11" s="18"/>
      <c r="F11" s="19">
        <f t="shared" si="0"/>
        <v>0</v>
      </c>
      <c r="G11" s="49">
        <v>2282</v>
      </c>
      <c r="H11" s="17">
        <v>14</v>
      </c>
      <c r="I11" s="21" t="s">
        <v>127</v>
      </c>
      <c r="J11" s="17"/>
      <c r="K11" s="20"/>
    </row>
    <row r="12" spans="1:16" ht="31.5" x14ac:dyDescent="0.25">
      <c r="A12" s="15"/>
      <c r="B12" s="16"/>
      <c r="C12" s="17"/>
      <c r="D12" s="17"/>
      <c r="E12" s="18"/>
      <c r="F12" s="19">
        <f t="shared" si="0"/>
        <v>0</v>
      </c>
      <c r="G12" s="49">
        <v>3110</v>
      </c>
      <c r="H12" s="17">
        <v>7.8</v>
      </c>
      <c r="I12" s="18" t="s">
        <v>128</v>
      </c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 t="s">
        <v>129</v>
      </c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0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0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0"/>
    </row>
    <row r="50" spans="1:11" ht="15.75" x14ac:dyDescent="0.25">
      <c r="A50" s="24"/>
      <c r="B50" s="27" t="s">
        <v>17</v>
      </c>
      <c r="C50" s="28">
        <f>SUM(C7:C49)</f>
        <v>978.8</v>
      </c>
      <c r="D50" s="28">
        <f>SUM(D7:D49)</f>
        <v>0</v>
      </c>
      <c r="E50" s="29"/>
      <c r="F50" s="30">
        <f t="shared" si="0"/>
        <v>978.8</v>
      </c>
      <c r="G50" s="31"/>
      <c r="H50" s="28">
        <f>SUM(H7:H49)</f>
        <v>180</v>
      </c>
      <c r="I50" s="29"/>
      <c r="J50" s="28">
        <f>SUM(J7:J49)</f>
        <v>0</v>
      </c>
      <c r="K50" s="32">
        <f>C50-H50</f>
        <v>798.8</v>
      </c>
    </row>
    <row r="51" spans="1:11" x14ac:dyDescent="0.25">
      <c r="K51" s="98"/>
    </row>
    <row r="53" spans="1:11" ht="15.75" x14ac:dyDescent="0.25">
      <c r="B53" s="33" t="s">
        <v>18</v>
      </c>
      <c r="F53" s="34"/>
      <c r="G53" s="99" t="s">
        <v>130</v>
      </c>
      <c r="H53" s="100"/>
    </row>
    <row r="54" spans="1:11" x14ac:dyDescent="0.25">
      <c r="B54" s="33"/>
      <c r="F54" s="37" t="s">
        <v>20</v>
      </c>
      <c r="G54" s="101"/>
      <c r="H54" s="101"/>
    </row>
    <row r="55" spans="1:11" ht="15.75" x14ac:dyDescent="0.25">
      <c r="B55" s="33" t="s">
        <v>21</v>
      </c>
      <c r="F55" s="34"/>
      <c r="G55" s="99" t="s">
        <v>131</v>
      </c>
      <c r="H55" s="100"/>
    </row>
    <row r="56" spans="1:11" x14ac:dyDescent="0.25">
      <c r="F56" s="37" t="s">
        <v>20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B53" sqref="B5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132</v>
      </c>
      <c r="N2" s="6"/>
      <c r="O2" s="6"/>
      <c r="P2" s="6"/>
    </row>
    <row r="3" spans="1:16" ht="61.5" customHeight="1" x14ac:dyDescent="0.25">
      <c r="A3" s="3"/>
      <c r="B3" s="7" t="s">
        <v>133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65</v>
      </c>
      <c r="C7" s="17">
        <v>1481.87</v>
      </c>
      <c r="D7" s="17"/>
      <c r="E7" s="18"/>
      <c r="F7" s="19">
        <f>SUM(C7,D7)</f>
        <v>1481.87</v>
      </c>
      <c r="G7" s="16">
        <v>2220</v>
      </c>
      <c r="H7" s="17">
        <v>218.2</v>
      </c>
      <c r="I7" s="21"/>
      <c r="J7" s="17"/>
      <c r="K7" s="20"/>
    </row>
    <row r="8" spans="1:16" ht="15.7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16">
        <v>2230</v>
      </c>
      <c r="H8" s="17">
        <v>295.5</v>
      </c>
      <c r="I8" s="21"/>
      <c r="J8" s="17"/>
      <c r="K8" s="20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>
        <v>2240</v>
      </c>
      <c r="H9" s="17">
        <v>109.9</v>
      </c>
      <c r="I9" s="21"/>
      <c r="J9" s="17"/>
      <c r="K9" s="20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>
        <v>3110</v>
      </c>
      <c r="H10" s="17">
        <v>613.29999999999995</v>
      </c>
      <c r="I10" s="21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1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0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0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0"/>
    </row>
    <row r="50" spans="1:11" ht="15.75" x14ac:dyDescent="0.25">
      <c r="A50" s="24"/>
      <c r="B50" s="27" t="s">
        <v>17</v>
      </c>
      <c r="C50" s="28">
        <f>SUM(C7:C49)</f>
        <v>1481.87</v>
      </c>
      <c r="D50" s="28">
        <f>SUM(D7:D49)</f>
        <v>0</v>
      </c>
      <c r="E50" s="29"/>
      <c r="F50" s="30">
        <f t="shared" si="0"/>
        <v>1481.87</v>
      </c>
      <c r="G50" s="31"/>
      <c r="H50" s="28">
        <f>SUM(H7:H49)</f>
        <v>1236.9000000000001</v>
      </c>
      <c r="I50" s="29"/>
      <c r="J50" s="28">
        <f>SUM(J7:J49)</f>
        <v>0</v>
      </c>
      <c r="K50" s="32">
        <f>C50-H50</f>
        <v>244.9699999999998</v>
      </c>
    </row>
    <row r="53" spans="1:11" ht="15.75" x14ac:dyDescent="0.25">
      <c r="B53" s="33" t="s">
        <v>134</v>
      </c>
      <c r="F53" s="34"/>
      <c r="G53" s="35" t="s">
        <v>135</v>
      </c>
      <c r="H53" s="36"/>
    </row>
    <row r="54" spans="1:11" x14ac:dyDescent="0.25">
      <c r="B54" s="33"/>
      <c r="F54" s="37" t="s">
        <v>20</v>
      </c>
      <c r="G54" s="38"/>
      <c r="H54" s="38"/>
    </row>
    <row r="55" spans="1:11" ht="15.75" x14ac:dyDescent="0.25">
      <c r="B55" s="33" t="s">
        <v>21</v>
      </c>
      <c r="F55" s="34"/>
      <c r="G55" s="35" t="s">
        <v>136</v>
      </c>
      <c r="H55" s="36"/>
    </row>
    <row r="56" spans="1:11" x14ac:dyDescent="0.25">
      <c r="F56" s="37" t="s">
        <v>20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КМПЛ3</vt:lpstr>
      <vt:lpstr>КМТЛ1</vt:lpstr>
      <vt:lpstr>перенальний</vt:lpstr>
      <vt:lpstr>КМКОЛ</vt:lpstr>
      <vt:lpstr>Рад.зах</vt:lpstr>
      <vt:lpstr>КМКГВВ</vt:lpstr>
      <vt:lpstr>Центр мікрохірургії ока</vt:lpstr>
      <vt:lpstr>Центр спортивної медицини</vt:lpstr>
      <vt:lpstr>академія здоров</vt:lpstr>
      <vt:lpstr>'академія здоров'!Область_печати</vt:lpstr>
      <vt:lpstr>КМКГВВ!Область_печати</vt:lpstr>
      <vt:lpstr>КМПЛ3!Область_печати</vt:lpstr>
      <vt:lpstr>КМТЛ1!Область_печати</vt:lpstr>
      <vt:lpstr>перенальний!Область_печати</vt:lpstr>
      <vt:lpstr>Рад.зах!Область_печати</vt:lpstr>
      <vt:lpstr>'Центр мікрохірургії ока'!Область_печати</vt:lpstr>
      <vt:lpstr>'Центр спортивної медицини'!Область_печати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2020-07-13T11:05:36Z</dcterms:modified>
</cp:coreProperties>
</file>