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ауд\1 квартал\Первинна медична допомога,що надається ЦПМСД\"/>
    </mc:Choice>
  </mc:AlternateContent>
  <xr:revisionPtr revIDLastSave="0" documentId="8_{58B16FF8-D119-4C6D-B51C-64B726514ABC}" xr6:coauthVersionLast="46" xr6:coauthVersionMax="46" xr10:uidLastSave="{00000000-0000-0000-0000-000000000000}"/>
  <bookViews>
    <workbookView xWindow="-120" yWindow="330" windowWidth="29040" windowHeight="15990" xr2:uid="{00000000-000D-0000-FFFF-FFFF00000000}"/>
  </bookViews>
  <sheets>
    <sheet name="Цпмсд2 голос" sheetId="212" r:id="rId1"/>
    <sheet name="Цпмсд1 дар" sheetId="215" r:id="rId2"/>
    <sheet name="Цпмсд2 дар" sheetId="220" r:id="rId3"/>
    <sheet name="Цпмсд3" sheetId="222" r:id="rId4"/>
    <sheet name="Цпмсд 1 десн" sheetId="224" r:id="rId5"/>
    <sheet name="КНП&quot;ЦПМСД№3&quot;Десн.р-н" sheetId="225" r:id="rId6"/>
    <sheet name="Цпмсд4 дес" sheetId="227" r:id="rId7"/>
    <sheet name="Цпмсд3 дніп" sheetId="228" r:id="rId8"/>
    <sheet name="Цпмсд русан" sheetId="230" r:id="rId9"/>
    <sheet name="Цпмсд2 обол" sheetId="232" r:id="rId10"/>
    <sheet name="Цпмсд1 поділ" sheetId="235" r:id="rId11"/>
    <sheet name="Цпмсд2 под" sheetId="236" r:id="rId12"/>
    <sheet name="1кв. ЦПМСД 1 Свят.р-н" sheetId="238" r:id="rId13"/>
    <sheet name="Цпмсд2 святош" sheetId="239" r:id="rId14"/>
    <sheet name="Цпмсд3 святош" sheetId="241" r:id="rId15"/>
    <sheet name="Цпмсд1 солом" sheetId="243" r:id="rId16"/>
    <sheet name="Цпмсд2 шевч" sheetId="245" r:id="rId17"/>
    <sheet name="Цпмсд3 шевч" sheetId="246" r:id="rId18"/>
  </sheets>
  <definedNames>
    <definedName name="_xlnm.Print_Area" localSheetId="12">'1кв. ЦПМСД 1 Свят.р-н'!$A$1:$K$24</definedName>
    <definedName name="_xlnm.Print_Area" localSheetId="5">'КНП"ЦПМСД№3"Десн.р-н'!$A$1:$K$18</definedName>
    <definedName name="_xlnm.Print_Area" localSheetId="4">'Цпмсд 1 десн'!$A$1:$K$27</definedName>
    <definedName name="_xlnm.Print_Area" localSheetId="8">'Цпмсд русан'!$A$1:$K$21</definedName>
    <definedName name="_xlnm.Print_Area" localSheetId="1">'Цпмсд1 дар'!$A$1:$K$58</definedName>
    <definedName name="_xlnm.Print_Area" localSheetId="10">'Цпмсд1 поділ'!$A$1:$K$24</definedName>
    <definedName name="_xlnm.Print_Area" localSheetId="15">'Цпмсд1 солом'!$A$1:$K$58</definedName>
    <definedName name="_xlnm.Print_Area" localSheetId="0">'Цпмсд2 голос'!$A$1:$K$58</definedName>
    <definedName name="_xlnm.Print_Area" localSheetId="2">'Цпмсд2 дар'!#REF!</definedName>
    <definedName name="_xlnm.Print_Area" localSheetId="9">'Цпмсд2 обол'!$A$1:$K$55</definedName>
    <definedName name="_xlnm.Print_Area" localSheetId="11">'Цпмсд2 под'!$A$1:$P$18</definedName>
    <definedName name="_xlnm.Print_Area" localSheetId="13">'Цпмсд2 святош'!$A$1:$K$32</definedName>
    <definedName name="_xlnm.Print_Area" localSheetId="16">'Цпмсд2 шевч'!$A$1:$K$58</definedName>
    <definedName name="_xlnm.Print_Area" localSheetId="3">Цпмсд3!$A$1:$K$58</definedName>
    <definedName name="_xlnm.Print_Area" localSheetId="7">'Цпмсд3 дніп'!$A$1:$K$58</definedName>
    <definedName name="_xlnm.Print_Area" localSheetId="14">'Цпмсд3 святош'!$A$1:$K$58</definedName>
    <definedName name="_xlnm.Print_Area" localSheetId="17">'Цпмсд3 шевч'!$A$1:$K$24</definedName>
    <definedName name="_xlnm.Print_Area" localSheetId="6">'Цпмсд4 дес'!$A$1:$K$34</definedName>
  </definedNames>
  <calcPr calcId="181029"/>
</workbook>
</file>

<file path=xl/calcChain.xml><?xml version="1.0" encoding="utf-8"?>
<calcChain xmlns="http://schemas.openxmlformats.org/spreadsheetml/2006/main">
  <c r="J12" i="246" l="1"/>
  <c r="I12" i="246"/>
  <c r="H12" i="246"/>
  <c r="F12" i="246"/>
  <c r="E12" i="246"/>
  <c r="D12" i="246"/>
  <c r="C12" i="246"/>
  <c r="J50" i="245"/>
  <c r="H50" i="245"/>
  <c r="K50" i="245" s="1"/>
  <c r="D50" i="245"/>
  <c r="F50" i="245" s="1"/>
  <c r="C50" i="245"/>
  <c r="F49" i="245"/>
  <c r="F48" i="245"/>
  <c r="F47" i="245"/>
  <c r="F46" i="245"/>
  <c r="F45" i="245"/>
  <c r="F44" i="245"/>
  <c r="F43" i="245"/>
  <c r="F42" i="245"/>
  <c r="F41" i="245"/>
  <c r="F40" i="245"/>
  <c r="F39" i="245"/>
  <c r="F38" i="245"/>
  <c r="F37" i="245"/>
  <c r="F36" i="245"/>
  <c r="F35" i="245"/>
  <c r="F34" i="245"/>
  <c r="F33" i="245"/>
  <c r="F32" i="245"/>
  <c r="F31" i="245"/>
  <c r="F30" i="245"/>
  <c r="F29" i="245"/>
  <c r="F28" i="245"/>
  <c r="F27" i="245"/>
  <c r="F26" i="245"/>
  <c r="F25" i="245"/>
  <c r="F24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F8" i="245"/>
  <c r="F7" i="245"/>
  <c r="J50" i="243"/>
  <c r="H50" i="243"/>
  <c r="K50" i="243" s="1"/>
  <c r="D50" i="243"/>
  <c r="C50" i="243"/>
  <c r="F50" i="243" s="1"/>
  <c r="F49" i="243"/>
  <c r="F48" i="243"/>
  <c r="F47" i="243"/>
  <c r="F46" i="243"/>
  <c r="F45" i="243"/>
  <c r="F44" i="243"/>
  <c r="F43" i="243"/>
  <c r="F42" i="243"/>
  <c r="F41" i="243"/>
  <c r="F40" i="243"/>
  <c r="F39" i="243"/>
  <c r="F38" i="243"/>
  <c r="F37" i="243"/>
  <c r="F36" i="243"/>
  <c r="F35" i="243"/>
  <c r="F34" i="243"/>
  <c r="F33" i="243"/>
  <c r="F32" i="243"/>
  <c r="F31" i="243"/>
  <c r="F30" i="243"/>
  <c r="F29" i="243"/>
  <c r="F28" i="243"/>
  <c r="F27" i="243"/>
  <c r="F26" i="243"/>
  <c r="F25" i="243"/>
  <c r="F24" i="243"/>
  <c r="F23" i="243"/>
  <c r="F22" i="243"/>
  <c r="F21" i="243"/>
  <c r="F20" i="243"/>
  <c r="F19" i="243"/>
  <c r="F18" i="243"/>
  <c r="F17" i="243"/>
  <c r="F16" i="243"/>
  <c r="F15" i="243"/>
  <c r="F14" i="243"/>
  <c r="F13" i="243"/>
  <c r="F12" i="243"/>
  <c r="F11" i="243"/>
  <c r="F10" i="243"/>
  <c r="F9" i="243"/>
  <c r="F8" i="243"/>
  <c r="F7" i="243"/>
  <c r="J50" i="241"/>
  <c r="H50" i="241"/>
  <c r="K50" i="241" s="1"/>
  <c r="F50" i="241"/>
  <c r="D50" i="241"/>
  <c r="C50" i="241"/>
  <c r="F49" i="241"/>
  <c r="F48" i="241"/>
  <c r="F47" i="241"/>
  <c r="F46" i="241"/>
  <c r="F45" i="241"/>
  <c r="F44" i="241"/>
  <c r="F43" i="241"/>
  <c r="F42" i="241"/>
  <c r="F41" i="241"/>
  <c r="F40" i="241"/>
  <c r="F39" i="241"/>
  <c r="F38" i="241"/>
  <c r="F37" i="241"/>
  <c r="F36" i="241"/>
  <c r="F35" i="241"/>
  <c r="F34" i="241"/>
  <c r="F33" i="241"/>
  <c r="F32" i="241"/>
  <c r="F31" i="241"/>
  <c r="F30" i="241"/>
  <c r="F29" i="241"/>
  <c r="F28" i="241"/>
  <c r="F27" i="241"/>
  <c r="F26" i="241"/>
  <c r="F25" i="241"/>
  <c r="F24" i="241"/>
  <c r="F23" i="241"/>
  <c r="F22" i="241"/>
  <c r="F21" i="241"/>
  <c r="F20" i="241"/>
  <c r="F19" i="241"/>
  <c r="F18" i="241"/>
  <c r="F17" i="241"/>
  <c r="F16" i="241"/>
  <c r="F15" i="241"/>
  <c r="F14" i="241"/>
  <c r="F13" i="241"/>
  <c r="F12" i="241"/>
  <c r="F11" i="241"/>
  <c r="F10" i="241"/>
  <c r="F9" i="241"/>
  <c r="F8" i="241"/>
  <c r="F7" i="241"/>
  <c r="K24" i="239"/>
  <c r="J24" i="239"/>
  <c r="H24" i="239"/>
  <c r="D24" i="239"/>
  <c r="C24" i="239"/>
  <c r="F24" i="239" s="1"/>
  <c r="F23" i="239"/>
  <c r="F22" i="239"/>
  <c r="F21" i="239"/>
  <c r="F20" i="239"/>
  <c r="F19" i="239"/>
  <c r="F18" i="239"/>
  <c r="F17" i="239"/>
  <c r="F16" i="239"/>
  <c r="F15" i="239"/>
  <c r="F14" i="239"/>
  <c r="F13" i="239"/>
  <c r="F12" i="239"/>
  <c r="F11" i="239"/>
  <c r="F10" i="239"/>
  <c r="F9" i="239"/>
  <c r="F8" i="239"/>
  <c r="F7" i="239"/>
  <c r="J16" i="238"/>
  <c r="H16" i="238"/>
  <c r="K16" i="238" s="1"/>
  <c r="D16" i="238"/>
  <c r="C16" i="238"/>
  <c r="F16" i="238" s="1"/>
  <c r="F15" i="238"/>
  <c r="F14" i="238"/>
  <c r="F13" i="238"/>
  <c r="F12" i="238"/>
  <c r="F11" i="238"/>
  <c r="F10" i="238"/>
  <c r="F9" i="238"/>
  <c r="F8" i="238"/>
  <c r="F7" i="238"/>
  <c r="K10" i="236"/>
  <c r="J10" i="236"/>
  <c r="H10" i="236"/>
  <c r="F10" i="236"/>
  <c r="D10" i="236"/>
  <c r="C10" i="236"/>
  <c r="F9" i="236"/>
  <c r="F8" i="236"/>
  <c r="F7" i="236"/>
  <c r="H16" i="235"/>
  <c r="F15" i="235"/>
  <c r="F14" i="235"/>
  <c r="F13" i="235"/>
  <c r="F12" i="235"/>
  <c r="F11" i="235"/>
  <c r="F10" i="235"/>
  <c r="F9" i="235"/>
  <c r="J8" i="235"/>
  <c r="D8" i="235"/>
  <c r="F8" i="235" s="1"/>
  <c r="C8" i="235"/>
  <c r="J7" i="235"/>
  <c r="J16" i="235" s="1"/>
  <c r="F7" i="235"/>
  <c r="D7" i="235"/>
  <c r="D16" i="235" s="1"/>
  <c r="C7" i="235"/>
  <c r="C16" i="235" s="1"/>
  <c r="F16" i="235" l="1"/>
  <c r="K16" i="235"/>
  <c r="J47" i="232" l="1"/>
  <c r="H47" i="232"/>
  <c r="K47" i="232" s="1"/>
  <c r="F47" i="232"/>
  <c r="D47" i="232"/>
  <c r="C47" i="232"/>
  <c r="F46" i="232"/>
  <c r="F45" i="232"/>
  <c r="F44" i="232"/>
  <c r="F43" i="232"/>
  <c r="F42" i="232"/>
  <c r="F41" i="232"/>
  <c r="F40" i="232"/>
  <c r="F39" i="232"/>
  <c r="F38" i="232"/>
  <c r="F37" i="232"/>
  <c r="F36" i="232"/>
  <c r="F35" i="232"/>
  <c r="F34" i="232"/>
  <c r="F33" i="232"/>
  <c r="F32" i="232"/>
  <c r="F31" i="232"/>
  <c r="F30" i="232"/>
  <c r="F29" i="232"/>
  <c r="F28" i="232"/>
  <c r="F27" i="232"/>
  <c r="F26" i="232"/>
  <c r="F25" i="232"/>
  <c r="F24" i="232"/>
  <c r="F23" i="232"/>
  <c r="F22" i="232"/>
  <c r="F21" i="232"/>
  <c r="F20" i="232"/>
  <c r="F19" i="232"/>
  <c r="F18" i="232"/>
  <c r="F17" i="232"/>
  <c r="F16" i="232"/>
  <c r="F15" i="232"/>
  <c r="F14" i="232"/>
  <c r="F13" i="232"/>
  <c r="F12" i="232"/>
  <c r="F11" i="232"/>
  <c r="F10" i="232"/>
  <c r="F9" i="232"/>
  <c r="F8" i="232"/>
  <c r="F7" i="232"/>
  <c r="J13" i="230"/>
  <c r="H13" i="230"/>
  <c r="F13" i="230"/>
  <c r="D13" i="230"/>
  <c r="C13" i="230"/>
  <c r="F12" i="230"/>
  <c r="F10" i="230"/>
  <c r="F9" i="230"/>
  <c r="F8" i="230"/>
  <c r="F7" i="230"/>
  <c r="J50" i="228"/>
  <c r="H50" i="228"/>
  <c r="K50" i="228" s="1"/>
  <c r="F50" i="228"/>
  <c r="D50" i="228"/>
  <c r="C50" i="228"/>
  <c r="F49" i="228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J26" i="227"/>
  <c r="H26" i="227"/>
  <c r="F26" i="227"/>
  <c r="D26" i="227"/>
  <c r="C26" i="227"/>
  <c r="K26" i="227" s="1"/>
  <c r="F25" i="227"/>
  <c r="F24" i="227"/>
  <c r="F23" i="227"/>
  <c r="F22" i="227"/>
  <c r="F21" i="227"/>
  <c r="F20" i="227"/>
  <c r="F19" i="227"/>
  <c r="F18" i="227"/>
  <c r="F17" i="227"/>
  <c r="F16" i="227"/>
  <c r="F15" i="227"/>
  <c r="F14" i="227"/>
  <c r="F13" i="227"/>
  <c r="F12" i="227"/>
  <c r="F11" i="227"/>
  <c r="F10" i="227"/>
  <c r="F9" i="227"/>
  <c r="F8" i="227"/>
  <c r="F7" i="227"/>
  <c r="K10" i="225"/>
  <c r="J10" i="225"/>
  <c r="F10" i="225"/>
  <c r="D10" i="225"/>
  <c r="C10" i="225"/>
  <c r="J19" i="224"/>
  <c r="H19" i="224"/>
  <c r="K19" i="224" s="1"/>
  <c r="D19" i="224"/>
  <c r="F19" i="224" s="1"/>
  <c r="C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J50" i="222"/>
  <c r="H50" i="222"/>
  <c r="K50" i="222" s="1"/>
  <c r="F50" i="222"/>
  <c r="D50" i="222"/>
  <c r="C50" i="222"/>
  <c r="F49" i="222"/>
  <c r="F48" i="222"/>
  <c r="F47" i="222"/>
  <c r="F46" i="222"/>
  <c r="F45" i="222"/>
  <c r="F44" i="222"/>
  <c r="F43" i="222"/>
  <c r="F42" i="222"/>
  <c r="F41" i="222"/>
  <c r="F40" i="222"/>
  <c r="F39" i="222"/>
  <c r="F38" i="222"/>
  <c r="F37" i="222"/>
  <c r="F36" i="222"/>
  <c r="F35" i="222"/>
  <c r="F34" i="222"/>
  <c r="F33" i="222"/>
  <c r="F32" i="222"/>
  <c r="F31" i="222"/>
  <c r="F30" i="222"/>
  <c r="F29" i="222"/>
  <c r="F28" i="222"/>
  <c r="F27" i="222"/>
  <c r="F26" i="222"/>
  <c r="F25" i="222"/>
  <c r="F24" i="222"/>
  <c r="F23" i="222"/>
  <c r="F22" i="222"/>
  <c r="F21" i="222"/>
  <c r="F20" i="222"/>
  <c r="F19" i="222"/>
  <c r="F18" i="222"/>
  <c r="F17" i="222"/>
  <c r="F16" i="222"/>
  <c r="F15" i="222"/>
  <c r="F14" i="222"/>
  <c r="F13" i="222"/>
  <c r="F12" i="222"/>
  <c r="F11" i="222"/>
  <c r="F10" i="222"/>
  <c r="F9" i="222"/>
  <c r="F8" i="222"/>
  <c r="K7" i="222"/>
  <c r="F7" i="222"/>
  <c r="K9" i="220"/>
  <c r="J9" i="220"/>
  <c r="H9" i="220"/>
  <c r="F9" i="220"/>
  <c r="D9" i="220"/>
  <c r="C9" i="220"/>
  <c r="F8" i="220"/>
  <c r="F7" i="220"/>
  <c r="F6" i="220"/>
  <c r="K50" i="215"/>
  <c r="J50" i="215"/>
  <c r="H50" i="215"/>
  <c r="D50" i="215"/>
  <c r="F50" i="215" s="1"/>
  <c r="C50" i="215"/>
  <c r="F49" i="215"/>
  <c r="F48" i="215"/>
  <c r="F47" i="215"/>
  <c r="F46" i="215"/>
  <c r="F45" i="215"/>
  <c r="F44" i="215"/>
  <c r="F43" i="215"/>
  <c r="F42" i="215"/>
  <c r="F41" i="215"/>
  <c r="F40" i="215"/>
  <c r="F39" i="215"/>
  <c r="F38" i="215"/>
  <c r="F37" i="215"/>
  <c r="F36" i="215"/>
  <c r="F35" i="215"/>
  <c r="F34" i="215"/>
  <c r="F33" i="215"/>
  <c r="F32" i="215"/>
  <c r="F31" i="215"/>
  <c r="F30" i="215"/>
  <c r="F29" i="215"/>
  <c r="F28" i="215"/>
  <c r="F27" i="215"/>
  <c r="F26" i="215"/>
  <c r="F25" i="215"/>
  <c r="F24" i="215"/>
  <c r="F23" i="215"/>
  <c r="F22" i="215"/>
  <c r="F21" i="215"/>
  <c r="F20" i="215"/>
  <c r="F19" i="215"/>
  <c r="F18" i="215"/>
  <c r="F17" i="215"/>
  <c r="F16" i="215"/>
  <c r="F15" i="215"/>
  <c r="F14" i="215"/>
  <c r="F13" i="215"/>
  <c r="F12" i="215"/>
  <c r="F11" i="215"/>
  <c r="F10" i="215"/>
  <c r="F9" i="215"/>
  <c r="F8" i="215"/>
  <c r="F7" i="215"/>
  <c r="K50" i="212"/>
  <c r="J50" i="212"/>
  <c r="H50" i="212"/>
  <c r="F50" i="212"/>
  <c r="D50" i="212"/>
  <c r="C50" i="212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</calcChain>
</file>

<file path=xl/sharedStrings.xml><?xml version="1.0" encoding="utf-8"?>
<sst xmlns="http://schemas.openxmlformats.org/spreadsheetml/2006/main" count="614" uniqueCount="173">
  <si>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</si>
  <si>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</si>
  <si>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1 квартал  2021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</si>
  <si>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</si>
  <si>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</si>
  <si>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</si>
  <si>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</si>
  <si>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</si>
  <si>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</si>
  <si>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</si>
  <si>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</si>
  <si>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</si>
  <si>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</si>
  <si>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</si>
  <si>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</si>
  <si>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</si>
  <si>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КП "КЖСЕ"</t>
  </si>
  <si>
    <t xml:space="preserve">       </t>
  </si>
  <si>
    <t>ТОВ "Лайфселл"</t>
  </si>
  <si>
    <t>ПрАТ "Київстар"</t>
  </si>
  <si>
    <t>Фізична особа</t>
  </si>
  <si>
    <t xml:space="preserve">Орендар Кінаш </t>
  </si>
  <si>
    <t>вакціна</t>
  </si>
  <si>
    <t>Централізовани</t>
  </si>
  <si>
    <t>поставки МОЗ</t>
  </si>
  <si>
    <t>Медична статистика</t>
  </si>
  <si>
    <t>ВСЬОГО по закладу</t>
  </si>
  <si>
    <t>Директор</t>
  </si>
  <si>
    <t>Лось Г.М</t>
  </si>
  <si>
    <t>(підпис)           (ініціали і прізвище) </t>
  </si>
  <si>
    <t>Головний бухгалтер</t>
  </si>
  <si>
    <t>Софіенко О.І.</t>
  </si>
  <si>
    <t>т.258-60-79</t>
  </si>
  <si>
    <t>Керівник установи</t>
  </si>
  <si>
    <t>Додаток до листа ДОЗ</t>
  </si>
  <si>
    <t xml:space="preserve"> від 01.04.2021 № 061-3471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</si>
  <si>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 квартал 2021 року </t>
    </r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</si>
  <si>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</si>
  <si>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</si>
  <si>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ТОВ "Агрофарм"</t>
  </si>
  <si>
    <t>медикаменти</t>
  </si>
  <si>
    <t>МБФ "Альянс громадського здоров"я"</t>
  </si>
  <si>
    <t>вироби медичного призначення</t>
  </si>
  <si>
    <t>ПАТ НВЦ "Борщагівський ХФЗ"</t>
  </si>
  <si>
    <t>СП "Оптіма-Фарм, ЛТД"</t>
  </si>
  <si>
    <t>А.А. Горбач</t>
  </si>
  <si>
    <t>Т.М. Федорчук</t>
  </si>
  <si>
    <t>засоби індивідуального захисту</t>
  </si>
  <si>
    <t>Фізичні особи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</si>
  <si>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 квартал 2021 року </t>
  </si>
  <si>
    <t xml:space="preserve">                                                                                                                                      </t>
  </si>
  <si>
    <t xml:space="preserve"> ГО "Українська медична місія" </t>
  </si>
  <si>
    <t>Презирватив чоловічі латексні)</t>
  </si>
  <si>
    <t>Презирватив чоловічі (латексні)</t>
  </si>
  <si>
    <t>Тест для визначення  вагітності "BONA"</t>
  </si>
  <si>
    <t xml:space="preserve">КМО Товариство Червоного Хреста України     </t>
  </si>
  <si>
    <t>Кава Якобс1,8г, шт.</t>
  </si>
  <si>
    <t>Грицишин Л.І.</t>
  </si>
  <si>
    <t>Панченко З.П.</t>
  </si>
  <si>
    <t>Виконавець: Зайченко О.І.</t>
  </si>
  <si>
    <t xml:space="preserve">                              Волос  Л.В.</t>
  </si>
  <si>
    <t>тел.097-219-65-49</t>
  </si>
  <si>
    <t xml:space="preserve">         від ________ 2021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</si>
  <si>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№3 Дарницького р-ну м.Києва"</t>
    </r>
    <r>
      <rPr>
        <b/>
        <sz val="14"/>
        <color indexed="8"/>
        <rFont val="Times New Roman"/>
        <family val="1"/>
        <charset val="204"/>
      </rPr>
      <t>_за_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>_квартал_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</si>
  <si>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ФОП Шевченко Л.Б.</t>
  </si>
  <si>
    <t>антисептики</t>
  </si>
  <si>
    <t>Я.Л.Швейгер</t>
  </si>
  <si>
    <t>Г.М. Булатова</t>
  </si>
  <si>
    <t xml:space="preserve">         від  01.04. 2021 № 061-3471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</si>
  <si>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по КНП "ЦПМСД № 1" Деснянського району м. Києва  за </t>
    </r>
    <r>
      <rPr>
        <b/>
        <u/>
        <sz val="14"/>
        <color indexed="8"/>
        <rFont val="Times New Roman"/>
        <family val="1"/>
        <charset val="204"/>
      </rPr>
      <t xml:space="preserve">I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</si>
  <si>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Валерій БАТІН</t>
  </si>
  <si>
    <t xml:space="preserve">             Галина ЯКИМЕНКО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</si>
  <si>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 квартал 2021 року </t>
  </si>
  <si>
    <t>-</t>
  </si>
  <si>
    <t>дезинфікуючі засоби</t>
  </si>
  <si>
    <t>Олег Шугалевич</t>
  </si>
  <si>
    <t>Олена Молодих</t>
  </si>
  <si>
    <t>513-13-63</t>
  </si>
  <si>
    <t>Шевченко Світлана</t>
  </si>
  <si>
    <t xml:space="preserve">             від 31.03.2021 року № 061-3471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</si>
  <si>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  квартал  2021  року </t>
    </r>
  </si>
  <si>
    <t>Канцтовари</t>
  </si>
  <si>
    <t>Ганна ПЕТРИШИНА</t>
  </si>
  <si>
    <t>Ганна ЖИТНІКОВСЬКА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</si>
  <si>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Комунальне некомерційне підприємство "Центр первинної медико-санітарної допомоги №3 Дніпровського району м.Києва" за_1_квартал 2021_року </t>
  </si>
  <si>
    <t>Фізичні особи (3)</t>
  </si>
  <si>
    <t>Олег Іванович Ністряну</t>
  </si>
  <si>
    <t>Наталія Петрівна Мірошниченко</t>
  </si>
  <si>
    <t xml:space="preserve">         від 08.04.2021  № 453/06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</si>
  <si>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1 квартал 2021 року </t>
  </si>
  <si>
    <t>ТОВ "Хелз Медіа". Довірена особа Клімов Іван Олегович</t>
  </si>
  <si>
    <t>Мороз Андрій Сергійович</t>
  </si>
  <si>
    <t>ТОВ"ПРОМО ВІЖИН"</t>
  </si>
  <si>
    <t>Фундація СЕО КЛАБ Благодійна організація</t>
  </si>
  <si>
    <t>Засоби індивідуального захисту</t>
  </si>
  <si>
    <t>Медичні вироби</t>
  </si>
  <si>
    <t>Л.В. Шупік</t>
  </si>
  <si>
    <t>Н.Г.Христенко</t>
  </si>
  <si>
    <t xml:space="preserve">             від 31.03.2021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</si>
  <si>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 квартал 2021 року </t>
  </si>
  <si>
    <t>Некрасова М.А.</t>
  </si>
  <si>
    <t>Нешкуренко Н.В.</t>
  </si>
  <si>
    <t>Додаток до листа</t>
  </si>
  <si>
    <t xml:space="preserve">          </t>
  </si>
  <si>
    <t xml:space="preserve"> від ___________ №_________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</si>
  <si>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</si>
  <si>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1 квартал 2021 року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</si>
  <si>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</si>
  <si>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ГО "Українська медична місія"</t>
  </si>
  <si>
    <t xml:space="preserve">презервативи </t>
  </si>
  <si>
    <t>ТОВ "ТЕСТ ТАЙМ"</t>
  </si>
  <si>
    <t>тест смужка для аналізу сечі</t>
  </si>
  <si>
    <t xml:space="preserve">послуги звязку </t>
  </si>
  <si>
    <t>Л.М. Вагалюк</t>
  </si>
  <si>
    <t>Н.П. Мосійчук</t>
  </si>
  <si>
    <t xml:space="preserve">         від  31.03.2021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</si>
  <si>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первиної медиео - санітарної допомоги №2" Подільського р-ну м. Києва 1 квартал 2021року </t>
  </si>
  <si>
    <t>Міжнародний благодійний фонд "Альянс громадського здоровя"</t>
  </si>
  <si>
    <t>тести на наркотики</t>
  </si>
  <si>
    <t>СП "Оптіма Фарм, ЛТД"</t>
  </si>
  <si>
    <t>ТОВ "Гледфарм ЛТД"</t>
  </si>
  <si>
    <t>Білічук Н.П.</t>
  </si>
  <si>
    <t>Сірош В.А.</t>
  </si>
  <si>
    <r>
      <t xml:space="preserve">         від </t>
    </r>
    <r>
      <rPr>
        <u/>
        <sz val="10"/>
        <rFont val="Times New Roman"/>
        <family val="1"/>
        <charset val="204"/>
      </rPr>
      <t>31.03.2021</t>
    </r>
    <r>
      <rPr>
        <sz val="10"/>
        <rFont val="Times New Roman"/>
        <family val="1"/>
        <charset val="204"/>
      </rPr>
      <t xml:space="preserve"> № </t>
    </r>
    <r>
      <rPr>
        <u/>
        <sz val="10"/>
        <rFont val="Times New Roman"/>
        <family val="1"/>
        <charset val="204"/>
      </rPr>
      <t>061-3471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</si>
  <si>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"ЦПМСД № 1" Святошинського району м Києва </t>
    </r>
    <r>
      <rPr>
        <b/>
        <sz val="14"/>
        <color indexed="8"/>
        <rFont val="Times New Roman"/>
        <family val="1"/>
        <charset val="204"/>
      </rPr>
      <t xml:space="preserve">за 1 квартал 2021 року </t>
    </r>
  </si>
  <si>
    <t>ВМТ "Духовне відродження"</t>
  </si>
  <si>
    <t>Інвалідні візки без механізму для пересування</t>
  </si>
  <si>
    <t>Запасні частини до інвалідних візків</t>
  </si>
  <si>
    <t>Наталія ЗЕЛЕНА</t>
  </si>
  <si>
    <t>Людмила НІЧЕГІВСЬКА</t>
  </si>
  <si>
    <t>Додаток № 1 до листа</t>
  </si>
  <si>
    <t>від 31.03.2021 №061-3471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</si>
  <si>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Святошинського району м. Києва за I  квартал 2021 року </t>
  </si>
  <si>
    <t>Н.ПЕТРУЧЕНКО</t>
  </si>
  <si>
    <t>С.КОНОНЕЦЬ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</si>
  <si>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Святошинського району м. Києва за І квартал 2021 року </t>
  </si>
  <si>
    <t>Залишок на початок звітного періоду</t>
  </si>
  <si>
    <t xml:space="preserve">         від 31.03. 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</si>
  <si>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 квартал 2021 року </t>
  </si>
  <si>
    <t>БО "100 відсотків життя.Київський регіон"</t>
  </si>
  <si>
    <t>ГО "Київська крайова організація"ВУЛТ"</t>
  </si>
  <si>
    <t>КНП "ОКЛ м.Києва"</t>
  </si>
  <si>
    <t>ГО Українська медична місія</t>
  </si>
  <si>
    <t>А.С. Сваток</t>
  </si>
  <si>
    <t>Л.В. Шереметьєва</t>
  </si>
  <si>
    <t xml:space="preserve">         від  31.03.2021р.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</si>
  <si>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за__1__квартал_2021_року 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</si>
  <si>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</si>
  <si>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База спец.мед.посчтачання м.Києва</t>
  </si>
  <si>
    <t xml:space="preserve">Вакцина. Розпорядження ДОЗ ВОКМР КМДА </t>
  </si>
  <si>
    <t>Вакцина(імунобіологічні препарати)</t>
  </si>
  <si>
    <t>Вироби медичного призначення.  Розпорядження ДОЗ ВОКМР КМДА.</t>
  </si>
  <si>
    <t>Вироби медичного призначення(експрес-тести на визначення Сovid-19)</t>
  </si>
  <si>
    <t>Вироби медичного призначення (для щеплень вакциною CHDOXI NCOV-19  CORONA VIRUS)</t>
  </si>
  <si>
    <t>Благодійний фонд "Фундація СЕО КЛАБ"</t>
  </si>
  <si>
    <t>С.В. Симоненко</t>
  </si>
  <si>
    <t>О.В. Палько</t>
  </si>
  <si>
    <t>т484-30-07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</si>
  <si>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</si>
  <si>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І квартал  2021 року </t>
  </si>
  <si>
    <t>База спеціального медичного постачання м.Києва</t>
  </si>
  <si>
    <t>Вакцини, вироби медичного призначення,тести для визначення антигена корона вірусу.</t>
  </si>
  <si>
    <t xml:space="preserve"> КНП "Київська міська клінічна лікарня № 5"</t>
  </si>
  <si>
    <t>Лікарські засоби (метадон)</t>
  </si>
  <si>
    <t>КНП" Київський міський центр громадського здоров"я"</t>
  </si>
  <si>
    <t>Бланки листків непрацездатності.</t>
  </si>
  <si>
    <t>Міжнародний благодійний фонд "Альянс громадського здоров"я"</t>
  </si>
  <si>
    <t>Тести на наркотики</t>
  </si>
  <si>
    <t>Навчання з охорони праці</t>
  </si>
  <si>
    <t>Штепа Л.Д.</t>
  </si>
  <si>
    <t>Бернацька Т.А.</t>
  </si>
  <si>
    <t>вик.Ляшевська Л.О.445-61-41</t>
  </si>
  <si>
    <t>097-080-39-47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</si>
</sst>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 CY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1" fillId="0" borderId="0"/>
  </cellStyleXfs>
  <cellXfs count="186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/>
    <xf numFmtId="0" fontId="20" fillId="0" borderId="0" xfId="8" applyFont="1" applyAlignment="1">
      <alignment horizontal="centerContinuous" vertical="top"/>
    </xf>
    <xf numFmtId="0" fontId="1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22" fillId="0" borderId="5" xfId="0" applyFont="1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left" vertical="top" wrapText="1"/>
    </xf>
    <xf numFmtId="2" fontId="13" fillId="2" borderId="2" xfId="0" applyNumberFormat="1" applyFont="1" applyFill="1" applyBorder="1" applyAlignment="1">
      <alignment horizontal="center"/>
    </xf>
    <xf numFmtId="0" fontId="10" fillId="0" borderId="2" xfId="0" applyFont="1" applyBorder="1"/>
    <xf numFmtId="0" fontId="22" fillId="0" borderId="2" xfId="0" applyFont="1" applyBorder="1" applyAlignment="1">
      <alignment horizontal="left" wrapText="1"/>
    </xf>
    <xf numFmtId="4" fontId="0" fillId="0" borderId="0" xfId="0" applyNumberFormat="1"/>
    <xf numFmtId="0" fontId="2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165" fontId="15" fillId="0" borderId="2" xfId="0" applyNumberFormat="1" applyFont="1" applyBorder="1" applyAlignment="1">
      <alignment horizontal="center" vertical="top"/>
    </xf>
    <xf numFmtId="164" fontId="15" fillId="0" borderId="2" xfId="0" applyNumberFormat="1" applyFont="1" applyBorder="1" applyAlignment="1">
      <alignment horizontal="center" vertical="top"/>
    </xf>
    <xf numFmtId="0" fontId="14" fillId="3" borderId="2" xfId="0" applyFont="1" applyFill="1" applyBorder="1" applyAlignment="1">
      <alignment wrapText="1"/>
    </xf>
    <xf numFmtId="165" fontId="15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0" fontId="2" fillId="0" borderId="0" xfId="5"/>
    <xf numFmtId="0" fontId="6" fillId="0" borderId="0" xfId="5" applyFont="1" applyAlignment="1">
      <alignment vertical="top"/>
    </xf>
    <xf numFmtId="0" fontId="7" fillId="0" borderId="0" xfId="5" applyFont="1"/>
    <xf numFmtId="0" fontId="7" fillId="0" borderId="0" xfId="5" applyFont="1" applyAlignment="1">
      <alignment vertical="center" wrapText="1"/>
    </xf>
    <xf numFmtId="0" fontId="8" fillId="0" borderId="0" xfId="5" applyFont="1" applyAlignment="1">
      <alignment vertical="top"/>
    </xf>
    <xf numFmtId="0" fontId="9" fillId="0" borderId="0" xfId="5" applyFont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left" vertical="top"/>
    </xf>
    <xf numFmtId="0" fontId="12" fillId="0" borderId="2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top" wrapText="1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top" wrapText="1"/>
    </xf>
    <xf numFmtId="0" fontId="14" fillId="0" borderId="2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/>
    </xf>
    <xf numFmtId="2" fontId="15" fillId="2" borderId="2" xfId="5" applyNumberFormat="1" applyFont="1" applyFill="1" applyBorder="1" applyAlignment="1">
      <alignment horizontal="center" vertical="center"/>
    </xf>
    <xf numFmtId="4" fontId="15" fillId="0" borderId="2" xfId="5" applyNumberFormat="1" applyFont="1" applyBorder="1" applyAlignment="1">
      <alignment horizontal="center" vertical="center"/>
    </xf>
    <xf numFmtId="0" fontId="14" fillId="0" borderId="2" xfId="5" applyFont="1" applyBorder="1"/>
    <xf numFmtId="4" fontId="14" fillId="0" borderId="2" xfId="5" applyNumberFormat="1" applyFont="1" applyBorder="1" applyAlignment="1">
      <alignment horizontal="center"/>
    </xf>
    <xf numFmtId="0" fontId="14" fillId="0" borderId="2" xfId="5" applyFont="1" applyBorder="1" applyAlignment="1">
      <alignment wrapText="1"/>
    </xf>
    <xf numFmtId="2" fontId="15" fillId="2" borderId="2" xfId="5" applyNumberFormat="1" applyFont="1" applyFill="1" applyBorder="1" applyAlignment="1">
      <alignment horizontal="center"/>
    </xf>
    <xf numFmtId="4" fontId="15" fillId="0" borderId="2" xfId="5" applyNumberFormat="1" applyFont="1" applyBorder="1" applyAlignment="1">
      <alignment horizontal="center"/>
    </xf>
    <xf numFmtId="0" fontId="16" fillId="0" borderId="2" xfId="5" applyFont="1" applyBorder="1" applyAlignment="1">
      <alignment horizontal="center" vertical="center"/>
    </xf>
    <xf numFmtId="0" fontId="16" fillId="0" borderId="2" xfId="5" applyFont="1" applyBorder="1"/>
    <xf numFmtId="4" fontId="16" fillId="0" borderId="2" xfId="5" applyNumberFormat="1" applyFont="1" applyBorder="1" applyAlignment="1">
      <alignment horizontal="center"/>
    </xf>
    <xf numFmtId="0" fontId="16" fillId="0" borderId="2" xfId="5" applyFont="1" applyBorder="1" applyAlignment="1">
      <alignment wrapText="1"/>
    </xf>
    <xf numFmtId="0" fontId="15" fillId="3" borderId="2" xfId="5" applyFont="1" applyFill="1" applyBorder="1"/>
    <xf numFmtId="4" fontId="17" fillId="3" borderId="2" xfId="5" applyNumberFormat="1" applyFont="1" applyFill="1" applyBorder="1" applyAlignment="1">
      <alignment horizontal="center"/>
    </xf>
    <xf numFmtId="0" fontId="16" fillId="3" borderId="2" xfId="5" applyFont="1" applyFill="1" applyBorder="1" applyAlignment="1">
      <alignment wrapText="1"/>
    </xf>
    <xf numFmtId="2" fontId="15" fillId="3" borderId="2" xfId="5" applyNumberFormat="1" applyFont="1" applyFill="1" applyBorder="1" applyAlignment="1">
      <alignment horizontal="center"/>
    </xf>
    <xf numFmtId="0" fontId="16" fillId="3" borderId="2" xfId="5" applyFont="1" applyFill="1" applyBorder="1"/>
    <xf numFmtId="4" fontId="15" fillId="3" borderId="2" xfId="5" applyNumberFormat="1" applyFont="1" applyFill="1" applyBorder="1" applyAlignment="1">
      <alignment horizontal="center"/>
    </xf>
    <xf numFmtId="0" fontId="18" fillId="0" borderId="0" xfId="5" applyFont="1"/>
    <xf numFmtId="0" fontId="2" fillId="0" borderId="1" xfId="5" applyBorder="1"/>
    <xf numFmtId="0" fontId="24" fillId="0" borderId="2" xfId="0" applyFont="1" applyBorder="1" applyAlignment="1">
      <alignment wrapText="1"/>
    </xf>
    <xf numFmtId="164" fontId="25" fillId="0" borderId="2" xfId="0" applyNumberFormat="1" applyFont="1" applyBorder="1" applyAlignment="1">
      <alignment horizontal="center" vertical="center"/>
    </xf>
    <xf numFmtId="0" fontId="1" fillId="0" borderId="0" xfId="9"/>
    <xf numFmtId="0" fontId="6" fillId="0" borderId="0" xfId="9" applyFont="1" applyAlignment="1">
      <alignment vertical="top"/>
    </xf>
    <xf numFmtId="0" fontId="7" fillId="0" borderId="0" xfId="9" applyFont="1"/>
    <xf numFmtId="0" fontId="7" fillId="0" borderId="0" xfId="9" applyFont="1" applyAlignment="1">
      <alignment vertical="center" wrapText="1"/>
    </xf>
    <xf numFmtId="0" fontId="8" fillId="0" borderId="0" xfId="9" applyFont="1" applyAlignment="1">
      <alignment vertical="top"/>
    </xf>
    <xf numFmtId="0" fontId="9" fillId="0" borderId="0" xfId="9" applyFont="1" applyAlignment="1">
      <alignment horizontal="center" vertical="center" wrapText="1"/>
    </xf>
    <xf numFmtId="0" fontId="7" fillId="0" borderId="7" xfId="9" applyFont="1" applyBorder="1" applyAlignment="1">
      <alignment horizontal="left" vertical="top"/>
    </xf>
    <xf numFmtId="0" fontId="12" fillId="0" borderId="8" xfId="9" applyFont="1" applyBorder="1" applyAlignment="1">
      <alignment horizontal="center" vertical="center" wrapText="1"/>
    </xf>
    <xf numFmtId="0" fontId="13" fillId="0" borderId="8" xfId="9" applyFont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top" wrapText="1"/>
    </xf>
    <xf numFmtId="0" fontId="12" fillId="0" borderId="8" xfId="9" applyFont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top" wrapText="1"/>
    </xf>
    <xf numFmtId="0" fontId="14" fillId="0" borderId="8" xfId="9" applyFont="1" applyBorder="1" applyAlignment="1">
      <alignment horizontal="center" vertical="center" wrapText="1"/>
    </xf>
    <xf numFmtId="0" fontId="14" fillId="0" borderId="8" xfId="9" applyFont="1" applyBorder="1"/>
    <xf numFmtId="4" fontId="14" fillId="0" borderId="8" xfId="9" applyNumberFormat="1" applyFont="1" applyBorder="1" applyAlignment="1">
      <alignment horizontal="center"/>
    </xf>
    <xf numFmtId="0" fontId="14" fillId="0" borderId="8" xfId="9" applyFont="1" applyBorder="1" applyAlignment="1">
      <alignment wrapText="1"/>
    </xf>
    <xf numFmtId="2" fontId="15" fillId="4" borderId="8" xfId="9" applyNumberFormat="1" applyFont="1" applyFill="1" applyBorder="1" applyAlignment="1">
      <alignment horizontal="center"/>
    </xf>
    <xf numFmtId="0" fontId="14" fillId="0" borderId="8" xfId="9" applyFont="1" applyBorder="1" applyAlignment="1">
      <alignment horizontal="center"/>
    </xf>
    <xf numFmtId="4" fontId="15" fillId="0" borderId="8" xfId="9" applyNumberFormat="1" applyFont="1" applyBorder="1" applyAlignment="1">
      <alignment horizontal="center"/>
    </xf>
    <xf numFmtId="0" fontId="14" fillId="0" borderId="8" xfId="9" applyFont="1" applyBorder="1" applyAlignment="1">
      <alignment horizontal="center" vertical="center"/>
    </xf>
    <xf numFmtId="0" fontId="16" fillId="0" borderId="8" xfId="9" applyFont="1" applyBorder="1" applyAlignment="1">
      <alignment horizontal="center" vertical="center"/>
    </xf>
    <xf numFmtId="0" fontId="16" fillId="0" borderId="8" xfId="9" applyFont="1" applyBorder="1"/>
    <xf numFmtId="4" fontId="16" fillId="0" borderId="8" xfId="9" applyNumberFormat="1" applyFont="1" applyBorder="1" applyAlignment="1">
      <alignment horizontal="center"/>
    </xf>
    <xf numFmtId="0" fontId="16" fillId="0" borderId="8" xfId="9" applyFont="1" applyBorder="1" applyAlignment="1">
      <alignment wrapText="1"/>
    </xf>
    <xf numFmtId="0" fontId="15" fillId="5" borderId="8" xfId="9" applyFont="1" applyFill="1" applyBorder="1"/>
    <xf numFmtId="4" fontId="17" fillId="5" borderId="8" xfId="9" applyNumberFormat="1" applyFont="1" applyFill="1" applyBorder="1" applyAlignment="1">
      <alignment horizontal="center"/>
    </xf>
    <xf numFmtId="0" fontId="16" fillId="5" borderId="8" xfId="9" applyFont="1" applyFill="1" applyBorder="1" applyAlignment="1">
      <alignment wrapText="1"/>
    </xf>
    <xf numFmtId="2" fontId="15" fillId="5" borderId="8" xfId="9" applyNumberFormat="1" applyFont="1" applyFill="1" applyBorder="1" applyAlignment="1">
      <alignment horizontal="center"/>
    </xf>
    <xf numFmtId="0" fontId="16" fillId="5" borderId="8" xfId="9" applyFont="1" applyFill="1" applyBorder="1"/>
    <xf numFmtId="4" fontId="15" fillId="5" borderId="8" xfId="9" applyNumberFormat="1" applyFont="1" applyFill="1" applyBorder="1" applyAlignment="1">
      <alignment horizontal="center"/>
    </xf>
    <xf numFmtId="0" fontId="17" fillId="0" borderId="0" xfId="9" applyFont="1"/>
    <xf numFmtId="0" fontId="17" fillId="0" borderId="0" xfId="9" applyFont="1" applyAlignment="1">
      <alignment horizontal="center"/>
    </xf>
    <xf numFmtId="0" fontId="10" fillId="0" borderId="0" xfId="9" applyFont="1"/>
    <xf numFmtId="0" fontId="26" fillId="0" borderId="0" xfId="9" applyFont="1"/>
    <xf numFmtId="0" fontId="8" fillId="0" borderId="7" xfId="8" applyFont="1" applyBorder="1" applyAlignment="1">
      <alignment horizontal="center"/>
    </xf>
    <xf numFmtId="0" fontId="27" fillId="0" borderId="7" xfId="8" applyFont="1" applyBorder="1" applyAlignment="1">
      <alignment horizontal="center"/>
    </xf>
    <xf numFmtId="0" fontId="28" fillId="0" borderId="0" xfId="8" applyFont="1" applyAlignment="1">
      <alignment horizontal="center" vertical="top"/>
    </xf>
    <xf numFmtId="0" fontId="18" fillId="0" borderId="0" xfId="9" applyFont="1"/>
    <xf numFmtId="0" fontId="14" fillId="0" borderId="3" xfId="0" applyFont="1" applyBorder="1" applyAlignment="1">
      <alignment wrapText="1"/>
    </xf>
    <xf numFmtId="0" fontId="6" fillId="0" borderId="0" xfId="9" applyFont="1" applyAlignment="1">
      <alignment horizontal="center" vertical="top"/>
    </xf>
    <xf numFmtId="0" fontId="8" fillId="0" borderId="0" xfId="9" applyFont="1" applyAlignment="1">
      <alignment horizontal="center" vertical="top"/>
    </xf>
    <xf numFmtId="0" fontId="10" fillId="0" borderId="0" xfId="9" applyFont="1" applyAlignment="1">
      <alignment horizontal="center" vertical="center" wrapText="1"/>
    </xf>
    <xf numFmtId="0" fontId="7" fillId="0" borderId="1" xfId="9" applyFont="1" applyBorder="1" applyAlignment="1">
      <alignment horizontal="left" vertical="top"/>
    </xf>
    <xf numFmtId="0" fontId="12" fillId="0" borderId="2" xfId="9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top" wrapText="1"/>
    </xf>
    <xf numFmtId="0" fontId="12" fillId="0" borderId="2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top" wrapText="1"/>
    </xf>
    <xf numFmtId="0" fontId="14" fillId="0" borderId="2" xfId="9" applyFont="1" applyBorder="1" applyAlignment="1">
      <alignment horizontal="center" vertical="center" wrapText="1"/>
    </xf>
    <xf numFmtId="4" fontId="14" fillId="0" borderId="2" xfId="9" applyNumberFormat="1" applyFont="1" applyBorder="1" applyAlignment="1">
      <alignment horizontal="center"/>
    </xf>
    <xf numFmtId="0" fontId="14" fillId="0" borderId="2" xfId="9" applyFont="1" applyBorder="1" applyAlignment="1">
      <alignment wrapText="1"/>
    </xf>
    <xf numFmtId="2" fontId="15" fillId="2" borderId="2" xfId="9" applyNumberFormat="1" applyFont="1" applyFill="1" applyBorder="1" applyAlignment="1">
      <alignment horizontal="center"/>
    </xf>
    <xf numFmtId="0" fontId="14" fillId="0" borderId="2" xfId="9" applyFont="1" applyBorder="1"/>
    <xf numFmtId="4" fontId="15" fillId="0" borderId="2" xfId="9" applyNumberFormat="1" applyFont="1" applyBorder="1" applyAlignment="1">
      <alignment horizontal="center"/>
    </xf>
    <xf numFmtId="0" fontId="16" fillId="0" borderId="2" xfId="9" applyFont="1" applyBorder="1"/>
    <xf numFmtId="0" fontId="15" fillId="3" borderId="2" xfId="9" applyFont="1" applyFill="1" applyBorder="1"/>
    <xf numFmtId="4" fontId="17" fillId="3" borderId="2" xfId="9" applyNumberFormat="1" applyFont="1" applyFill="1" applyBorder="1" applyAlignment="1">
      <alignment horizontal="center"/>
    </xf>
    <xf numFmtId="0" fontId="16" fillId="3" borderId="2" xfId="9" applyFont="1" applyFill="1" applyBorder="1" applyAlignment="1">
      <alignment wrapText="1"/>
    </xf>
    <xf numFmtId="2" fontId="15" fillId="3" borderId="2" xfId="9" applyNumberFormat="1" applyFont="1" applyFill="1" applyBorder="1" applyAlignment="1">
      <alignment horizontal="center"/>
    </xf>
    <xf numFmtId="0" fontId="16" fillId="3" borderId="2" xfId="9" applyFont="1" applyFill="1" applyBorder="1"/>
    <xf numFmtId="4" fontId="15" fillId="3" borderId="2" xfId="9" applyNumberFormat="1" applyFont="1" applyFill="1" applyBorder="1" applyAlignment="1">
      <alignment horizontal="center"/>
    </xf>
    <xf numFmtId="0" fontId="1" fillId="0" borderId="1" xfId="9" applyBorder="1"/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/>
    </xf>
    <xf numFmtId="0" fontId="30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49" fontId="14" fillId="0" borderId="2" xfId="0" applyNumberFormat="1" applyFont="1" applyBorder="1" applyAlignment="1">
      <alignment wrapText="1"/>
    </xf>
    <xf numFmtId="0" fontId="0" fillId="0" borderId="2" xfId="0" applyBorder="1"/>
    <xf numFmtId="2" fontId="14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</cellXfs>
  <cellStyles count="10">
    <cellStyle name="Normal" xfId="0" builtinId="0"/>
    <cellStyle name="Normal 2" xfId="9" xr:uid="{1D4C0A94-486A-4C7B-8754-988A80E472D6}"/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C4AFC6D9-C732-49FC-8599-177DC3B48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382C-BD65-45DE-AC26-F279723C2243}">
  <sheetPr>
    <pageSetUpPr fitToPage="1"/>
  </sheetPr>
  <dimension ref="A1:M56"/>
  <sheetViews>
    <sheetView tabSelected="1" view="pageBreakPreview" zoomScale="75" zoomScaleNormal="75" workbookViewId="0">
      <selection activeCell="D7" sqref="D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16</v>
      </c>
      <c r="C7" s="15">
        <v>18.100000000000001</v>
      </c>
      <c r="D7" s="15"/>
      <c r="E7" s="16"/>
      <c r="F7" s="17">
        <f>SUM(C7,D7)</f>
        <v>18.100000000000001</v>
      </c>
      <c r="G7" s="14">
        <v>2210</v>
      </c>
      <c r="H7" s="15">
        <v>8.1999999999999993</v>
      </c>
      <c r="I7" s="16"/>
      <c r="J7" s="15"/>
      <c r="K7" s="18" t="s">
        <v>17</v>
      </c>
    </row>
    <row r="8" spans="1:13" ht="15.75" x14ac:dyDescent="0.25">
      <c r="A8" s="13">
        <v>2</v>
      </c>
      <c r="B8" s="14" t="s">
        <v>18</v>
      </c>
      <c r="C8" s="15">
        <v>2</v>
      </c>
      <c r="D8" s="15"/>
      <c r="E8" s="16"/>
      <c r="F8" s="17">
        <f t="shared" ref="F8:F50" si="0">SUM(C8,D8)</f>
        <v>2</v>
      </c>
      <c r="G8" s="14">
        <v>2220</v>
      </c>
      <c r="H8" s="15"/>
      <c r="I8" s="16"/>
      <c r="J8" s="15"/>
      <c r="K8" s="18"/>
    </row>
    <row r="9" spans="1:13" ht="15.75" x14ac:dyDescent="0.25">
      <c r="A9" s="13">
        <v>3</v>
      </c>
      <c r="B9" s="14" t="s">
        <v>19</v>
      </c>
      <c r="C9" s="15">
        <v>1</v>
      </c>
      <c r="D9" s="15"/>
      <c r="E9" s="16"/>
      <c r="F9" s="17">
        <f t="shared" si="0"/>
        <v>1</v>
      </c>
      <c r="G9" s="14">
        <v>2240</v>
      </c>
      <c r="H9" s="15">
        <v>0.1</v>
      </c>
      <c r="I9" s="16"/>
      <c r="J9" s="15"/>
      <c r="K9" s="18"/>
    </row>
    <row r="10" spans="1:13" ht="15.75" x14ac:dyDescent="0.25">
      <c r="A10" s="13">
        <v>4</v>
      </c>
      <c r="B10" s="14" t="s">
        <v>20</v>
      </c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3" ht="15.75" x14ac:dyDescent="0.25">
      <c r="A11" s="13">
        <v>5</v>
      </c>
      <c r="B11" s="14" t="s">
        <v>21</v>
      </c>
      <c r="C11" s="15"/>
      <c r="D11" s="15"/>
      <c r="E11" s="16"/>
      <c r="F11" s="17">
        <f t="shared" si="0"/>
        <v>0</v>
      </c>
      <c r="G11" s="14"/>
      <c r="H11" s="15"/>
      <c r="I11" s="16" t="s">
        <v>22</v>
      </c>
      <c r="J11" s="15">
        <v>1333.2</v>
      </c>
      <c r="K11" s="18"/>
    </row>
    <row r="12" spans="1:13" ht="15.75" x14ac:dyDescent="0.25">
      <c r="A12" s="13">
        <v>6</v>
      </c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3" ht="15.75" x14ac:dyDescent="0.25">
      <c r="A14" s="13"/>
      <c r="B14" s="14"/>
      <c r="C14" s="15"/>
      <c r="D14" s="15"/>
      <c r="E14" s="14"/>
      <c r="F14" s="17">
        <f t="shared" si="0"/>
        <v>0</v>
      </c>
      <c r="G14" s="14"/>
      <c r="H14" s="15"/>
      <c r="I14" s="16"/>
      <c r="J14" s="15"/>
      <c r="K14" s="18"/>
    </row>
    <row r="15" spans="1:13" ht="15.75" x14ac:dyDescent="0.25">
      <c r="A15" s="19"/>
      <c r="B15" s="14"/>
      <c r="C15" s="15"/>
      <c r="D15" s="15"/>
      <c r="E15" s="14"/>
      <c r="F15" s="17">
        <f t="shared" si="0"/>
        <v>0</v>
      </c>
      <c r="G15" s="14"/>
      <c r="H15" s="15"/>
      <c r="I15" s="16"/>
      <c r="J15" s="15"/>
      <c r="K15" s="18"/>
    </row>
    <row r="16" spans="1:13" ht="15" customHeight="1" x14ac:dyDescent="0.25">
      <c r="A16" s="19">
        <v>7</v>
      </c>
      <c r="B16" s="14" t="s">
        <v>23</v>
      </c>
      <c r="C16" s="15"/>
      <c r="D16" s="15">
        <v>1333.2</v>
      </c>
      <c r="E16" s="14" t="s">
        <v>22</v>
      </c>
      <c r="F16" s="17">
        <f t="shared" si="0"/>
        <v>1333.2</v>
      </c>
      <c r="G16" s="14"/>
      <c r="H16" s="15"/>
      <c r="I16" s="16"/>
      <c r="J16" s="15"/>
      <c r="K16" s="18"/>
    </row>
    <row r="17" spans="1:11" ht="15.75" x14ac:dyDescent="0.25">
      <c r="A17" s="13"/>
      <c r="B17" s="14" t="s">
        <v>24</v>
      </c>
      <c r="C17" s="15"/>
      <c r="D17" s="15"/>
      <c r="E17" s="14"/>
      <c r="F17" s="17">
        <f t="shared" si="0"/>
        <v>0</v>
      </c>
      <c r="G17" s="14"/>
      <c r="H17" s="15"/>
      <c r="I17" s="16"/>
      <c r="J17" s="15"/>
      <c r="K17" s="18"/>
    </row>
    <row r="18" spans="1:11" ht="18.75" customHeight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29.25" customHeight="1" x14ac:dyDescent="0.25">
      <c r="A21" s="13"/>
      <c r="B21" s="14" t="s">
        <v>25</v>
      </c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21.1</v>
      </c>
      <c r="D50" s="25">
        <f>SUM(D7:D49)</f>
        <v>1333.2</v>
      </c>
      <c r="E50" s="26"/>
      <c r="F50" s="27">
        <f t="shared" si="0"/>
        <v>1354.3</v>
      </c>
      <c r="G50" s="28"/>
      <c r="H50" s="25">
        <f>SUM(H7:H49)</f>
        <v>8.2999999999999989</v>
      </c>
      <c r="I50" s="26"/>
      <c r="J50" s="25">
        <f>SUM(J7:J49)</f>
        <v>1333.2</v>
      </c>
      <c r="K50" s="29">
        <f>C50-H50</f>
        <v>12.800000000000002</v>
      </c>
    </row>
    <row r="53" spans="1:11" ht="15.75" x14ac:dyDescent="0.25">
      <c r="B53" s="30" t="s">
        <v>27</v>
      </c>
      <c r="F53" s="31"/>
      <c r="G53" s="32" t="s">
        <v>28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31</v>
      </c>
      <c r="H55" s="33"/>
      <c r="I55" t="s">
        <v>32</v>
      </c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C108-C485-4756-AF72-EA3890D93DF0}">
  <sheetPr>
    <pageSetUpPr fitToPage="1"/>
  </sheetPr>
  <dimension ref="A1:M53"/>
  <sheetViews>
    <sheetView zoomScale="75" zoomScaleNormal="75" workbookViewId="0">
      <selection activeCell="B48" sqref="B48:C48"/>
    </sheetView>
  </sheetViews>
  <sheetFormatPr defaultRowHeight="15" x14ac:dyDescent="0.25"/>
  <cols>
    <col min="1" max="1" width="7.28515625" style="101" customWidth="1"/>
    <col min="2" max="2" width="39.5703125" style="101" customWidth="1"/>
    <col min="3" max="3" width="16.28515625" style="101" customWidth="1"/>
    <col min="4" max="4" width="15.7109375" style="101" customWidth="1"/>
    <col min="5" max="5" width="19.5703125" style="101" customWidth="1"/>
    <col min="6" max="6" width="15.85546875" style="101" customWidth="1"/>
    <col min="7" max="7" width="16.5703125" style="101" customWidth="1"/>
    <col min="8" max="8" width="14.28515625" style="101" customWidth="1"/>
    <col min="9" max="9" width="25.7109375" style="101" customWidth="1"/>
    <col min="10" max="10" width="14" style="101" customWidth="1"/>
    <col min="11" max="11" width="15.5703125" style="101" customWidth="1"/>
    <col min="12" max="256" width="9.140625" style="101"/>
    <col min="257" max="257" width="7.28515625" style="101" customWidth="1"/>
    <col min="258" max="258" width="39.5703125" style="101" customWidth="1"/>
    <col min="259" max="259" width="16.28515625" style="101" customWidth="1"/>
    <col min="260" max="260" width="15.7109375" style="101" customWidth="1"/>
    <col min="261" max="261" width="19.5703125" style="101" customWidth="1"/>
    <col min="262" max="262" width="15.85546875" style="101" customWidth="1"/>
    <col min="263" max="263" width="16.5703125" style="101" customWidth="1"/>
    <col min="264" max="264" width="14.28515625" style="101" customWidth="1"/>
    <col min="265" max="265" width="25.7109375" style="101" customWidth="1"/>
    <col min="266" max="266" width="14" style="101" customWidth="1"/>
    <col min="267" max="267" width="15.5703125" style="101" customWidth="1"/>
    <col min="268" max="512" width="9.140625" style="101"/>
    <col min="513" max="513" width="7.28515625" style="101" customWidth="1"/>
    <col min="514" max="514" width="39.5703125" style="101" customWidth="1"/>
    <col min="515" max="515" width="16.28515625" style="101" customWidth="1"/>
    <col min="516" max="516" width="15.7109375" style="101" customWidth="1"/>
    <col min="517" max="517" width="19.5703125" style="101" customWidth="1"/>
    <col min="518" max="518" width="15.85546875" style="101" customWidth="1"/>
    <col min="519" max="519" width="16.5703125" style="101" customWidth="1"/>
    <col min="520" max="520" width="14.28515625" style="101" customWidth="1"/>
    <col min="521" max="521" width="25.7109375" style="101" customWidth="1"/>
    <col min="522" max="522" width="14" style="101" customWidth="1"/>
    <col min="523" max="523" width="15.5703125" style="101" customWidth="1"/>
    <col min="524" max="768" width="9.140625" style="101"/>
    <col min="769" max="769" width="7.28515625" style="101" customWidth="1"/>
    <col min="770" max="770" width="39.5703125" style="101" customWidth="1"/>
    <col min="771" max="771" width="16.28515625" style="101" customWidth="1"/>
    <col min="772" max="772" width="15.7109375" style="101" customWidth="1"/>
    <col min="773" max="773" width="19.5703125" style="101" customWidth="1"/>
    <col min="774" max="774" width="15.85546875" style="101" customWidth="1"/>
    <col min="775" max="775" width="16.5703125" style="101" customWidth="1"/>
    <col min="776" max="776" width="14.28515625" style="101" customWidth="1"/>
    <col min="777" max="777" width="25.7109375" style="101" customWidth="1"/>
    <col min="778" max="778" width="14" style="101" customWidth="1"/>
    <col min="779" max="779" width="15.5703125" style="101" customWidth="1"/>
    <col min="780" max="1024" width="9.140625" style="101"/>
    <col min="1025" max="1025" width="7.28515625" style="101" customWidth="1"/>
    <col min="1026" max="1026" width="39.5703125" style="101" customWidth="1"/>
    <col min="1027" max="1027" width="16.28515625" style="101" customWidth="1"/>
    <col min="1028" max="1028" width="15.7109375" style="101" customWidth="1"/>
    <col min="1029" max="1029" width="19.5703125" style="101" customWidth="1"/>
    <col min="1030" max="1030" width="15.85546875" style="101" customWidth="1"/>
    <col min="1031" max="1031" width="16.5703125" style="101" customWidth="1"/>
    <col min="1032" max="1032" width="14.28515625" style="101" customWidth="1"/>
    <col min="1033" max="1033" width="25.7109375" style="101" customWidth="1"/>
    <col min="1034" max="1034" width="14" style="101" customWidth="1"/>
    <col min="1035" max="1035" width="15.5703125" style="101" customWidth="1"/>
    <col min="1036" max="1280" width="9.140625" style="101"/>
    <col min="1281" max="1281" width="7.28515625" style="101" customWidth="1"/>
    <col min="1282" max="1282" width="39.5703125" style="101" customWidth="1"/>
    <col min="1283" max="1283" width="16.28515625" style="101" customWidth="1"/>
    <col min="1284" max="1284" width="15.7109375" style="101" customWidth="1"/>
    <col min="1285" max="1285" width="19.5703125" style="101" customWidth="1"/>
    <col min="1286" max="1286" width="15.85546875" style="101" customWidth="1"/>
    <col min="1287" max="1287" width="16.5703125" style="101" customWidth="1"/>
    <col min="1288" max="1288" width="14.28515625" style="101" customWidth="1"/>
    <col min="1289" max="1289" width="25.7109375" style="101" customWidth="1"/>
    <col min="1290" max="1290" width="14" style="101" customWidth="1"/>
    <col min="1291" max="1291" width="15.5703125" style="101" customWidth="1"/>
    <col min="1292" max="1536" width="9.140625" style="101"/>
    <col min="1537" max="1537" width="7.28515625" style="101" customWidth="1"/>
    <col min="1538" max="1538" width="39.5703125" style="101" customWidth="1"/>
    <col min="1539" max="1539" width="16.28515625" style="101" customWidth="1"/>
    <col min="1540" max="1540" width="15.7109375" style="101" customWidth="1"/>
    <col min="1541" max="1541" width="19.5703125" style="101" customWidth="1"/>
    <col min="1542" max="1542" width="15.85546875" style="101" customWidth="1"/>
    <col min="1543" max="1543" width="16.5703125" style="101" customWidth="1"/>
    <col min="1544" max="1544" width="14.28515625" style="101" customWidth="1"/>
    <col min="1545" max="1545" width="25.7109375" style="101" customWidth="1"/>
    <col min="1546" max="1546" width="14" style="101" customWidth="1"/>
    <col min="1547" max="1547" width="15.5703125" style="101" customWidth="1"/>
    <col min="1548" max="1792" width="9.140625" style="101"/>
    <col min="1793" max="1793" width="7.28515625" style="101" customWidth="1"/>
    <col min="1794" max="1794" width="39.5703125" style="101" customWidth="1"/>
    <col min="1795" max="1795" width="16.28515625" style="101" customWidth="1"/>
    <col min="1796" max="1796" width="15.7109375" style="101" customWidth="1"/>
    <col min="1797" max="1797" width="19.5703125" style="101" customWidth="1"/>
    <col min="1798" max="1798" width="15.85546875" style="101" customWidth="1"/>
    <col min="1799" max="1799" width="16.5703125" style="101" customWidth="1"/>
    <col min="1800" max="1800" width="14.28515625" style="101" customWidth="1"/>
    <col min="1801" max="1801" width="25.7109375" style="101" customWidth="1"/>
    <col min="1802" max="1802" width="14" style="101" customWidth="1"/>
    <col min="1803" max="1803" width="15.5703125" style="101" customWidth="1"/>
    <col min="1804" max="2048" width="9.140625" style="101"/>
    <col min="2049" max="2049" width="7.28515625" style="101" customWidth="1"/>
    <col min="2050" max="2050" width="39.5703125" style="101" customWidth="1"/>
    <col min="2051" max="2051" width="16.28515625" style="101" customWidth="1"/>
    <col min="2052" max="2052" width="15.7109375" style="101" customWidth="1"/>
    <col min="2053" max="2053" width="19.5703125" style="101" customWidth="1"/>
    <col min="2054" max="2054" width="15.85546875" style="101" customWidth="1"/>
    <col min="2055" max="2055" width="16.5703125" style="101" customWidth="1"/>
    <col min="2056" max="2056" width="14.28515625" style="101" customWidth="1"/>
    <col min="2057" max="2057" width="25.7109375" style="101" customWidth="1"/>
    <col min="2058" max="2058" width="14" style="101" customWidth="1"/>
    <col min="2059" max="2059" width="15.5703125" style="101" customWidth="1"/>
    <col min="2060" max="2304" width="9.140625" style="101"/>
    <col min="2305" max="2305" width="7.28515625" style="101" customWidth="1"/>
    <col min="2306" max="2306" width="39.5703125" style="101" customWidth="1"/>
    <col min="2307" max="2307" width="16.28515625" style="101" customWidth="1"/>
    <col min="2308" max="2308" width="15.7109375" style="101" customWidth="1"/>
    <col min="2309" max="2309" width="19.5703125" style="101" customWidth="1"/>
    <col min="2310" max="2310" width="15.85546875" style="101" customWidth="1"/>
    <col min="2311" max="2311" width="16.5703125" style="101" customWidth="1"/>
    <col min="2312" max="2312" width="14.28515625" style="101" customWidth="1"/>
    <col min="2313" max="2313" width="25.7109375" style="101" customWidth="1"/>
    <col min="2314" max="2314" width="14" style="101" customWidth="1"/>
    <col min="2315" max="2315" width="15.5703125" style="101" customWidth="1"/>
    <col min="2316" max="2560" width="9.140625" style="101"/>
    <col min="2561" max="2561" width="7.28515625" style="101" customWidth="1"/>
    <col min="2562" max="2562" width="39.5703125" style="101" customWidth="1"/>
    <col min="2563" max="2563" width="16.28515625" style="101" customWidth="1"/>
    <col min="2564" max="2564" width="15.7109375" style="101" customWidth="1"/>
    <col min="2565" max="2565" width="19.5703125" style="101" customWidth="1"/>
    <col min="2566" max="2566" width="15.85546875" style="101" customWidth="1"/>
    <col min="2567" max="2567" width="16.5703125" style="101" customWidth="1"/>
    <col min="2568" max="2568" width="14.28515625" style="101" customWidth="1"/>
    <col min="2569" max="2569" width="25.7109375" style="101" customWidth="1"/>
    <col min="2570" max="2570" width="14" style="101" customWidth="1"/>
    <col min="2571" max="2571" width="15.5703125" style="101" customWidth="1"/>
    <col min="2572" max="2816" width="9.140625" style="101"/>
    <col min="2817" max="2817" width="7.28515625" style="101" customWidth="1"/>
    <col min="2818" max="2818" width="39.5703125" style="101" customWidth="1"/>
    <col min="2819" max="2819" width="16.28515625" style="101" customWidth="1"/>
    <col min="2820" max="2820" width="15.7109375" style="101" customWidth="1"/>
    <col min="2821" max="2821" width="19.5703125" style="101" customWidth="1"/>
    <col min="2822" max="2822" width="15.85546875" style="101" customWidth="1"/>
    <col min="2823" max="2823" width="16.5703125" style="101" customWidth="1"/>
    <col min="2824" max="2824" width="14.28515625" style="101" customWidth="1"/>
    <col min="2825" max="2825" width="25.7109375" style="101" customWidth="1"/>
    <col min="2826" max="2826" width="14" style="101" customWidth="1"/>
    <col min="2827" max="2827" width="15.5703125" style="101" customWidth="1"/>
    <col min="2828" max="3072" width="9.140625" style="101"/>
    <col min="3073" max="3073" width="7.28515625" style="101" customWidth="1"/>
    <col min="3074" max="3074" width="39.5703125" style="101" customWidth="1"/>
    <col min="3075" max="3075" width="16.28515625" style="101" customWidth="1"/>
    <col min="3076" max="3076" width="15.7109375" style="101" customWidth="1"/>
    <col min="3077" max="3077" width="19.5703125" style="101" customWidth="1"/>
    <col min="3078" max="3078" width="15.85546875" style="101" customWidth="1"/>
    <col min="3079" max="3079" width="16.5703125" style="101" customWidth="1"/>
    <col min="3080" max="3080" width="14.28515625" style="101" customWidth="1"/>
    <col min="3081" max="3081" width="25.7109375" style="101" customWidth="1"/>
    <col min="3082" max="3082" width="14" style="101" customWidth="1"/>
    <col min="3083" max="3083" width="15.5703125" style="101" customWidth="1"/>
    <col min="3084" max="3328" width="9.140625" style="101"/>
    <col min="3329" max="3329" width="7.28515625" style="101" customWidth="1"/>
    <col min="3330" max="3330" width="39.5703125" style="101" customWidth="1"/>
    <col min="3331" max="3331" width="16.28515625" style="101" customWidth="1"/>
    <col min="3332" max="3332" width="15.7109375" style="101" customWidth="1"/>
    <col min="3333" max="3333" width="19.5703125" style="101" customWidth="1"/>
    <col min="3334" max="3334" width="15.85546875" style="101" customWidth="1"/>
    <col min="3335" max="3335" width="16.5703125" style="101" customWidth="1"/>
    <col min="3336" max="3336" width="14.28515625" style="101" customWidth="1"/>
    <col min="3337" max="3337" width="25.7109375" style="101" customWidth="1"/>
    <col min="3338" max="3338" width="14" style="101" customWidth="1"/>
    <col min="3339" max="3339" width="15.5703125" style="101" customWidth="1"/>
    <col min="3340" max="3584" width="9.140625" style="101"/>
    <col min="3585" max="3585" width="7.28515625" style="101" customWidth="1"/>
    <col min="3586" max="3586" width="39.5703125" style="101" customWidth="1"/>
    <col min="3587" max="3587" width="16.28515625" style="101" customWidth="1"/>
    <col min="3588" max="3588" width="15.7109375" style="101" customWidth="1"/>
    <col min="3589" max="3589" width="19.5703125" style="101" customWidth="1"/>
    <col min="3590" max="3590" width="15.85546875" style="101" customWidth="1"/>
    <col min="3591" max="3591" width="16.5703125" style="101" customWidth="1"/>
    <col min="3592" max="3592" width="14.28515625" style="101" customWidth="1"/>
    <col min="3593" max="3593" width="25.7109375" style="101" customWidth="1"/>
    <col min="3594" max="3594" width="14" style="101" customWidth="1"/>
    <col min="3595" max="3595" width="15.5703125" style="101" customWidth="1"/>
    <col min="3596" max="3840" width="9.140625" style="101"/>
    <col min="3841" max="3841" width="7.28515625" style="101" customWidth="1"/>
    <col min="3842" max="3842" width="39.5703125" style="101" customWidth="1"/>
    <col min="3843" max="3843" width="16.28515625" style="101" customWidth="1"/>
    <col min="3844" max="3844" width="15.7109375" style="101" customWidth="1"/>
    <col min="3845" max="3845" width="19.5703125" style="101" customWidth="1"/>
    <col min="3846" max="3846" width="15.85546875" style="101" customWidth="1"/>
    <col min="3847" max="3847" width="16.5703125" style="101" customWidth="1"/>
    <col min="3848" max="3848" width="14.28515625" style="101" customWidth="1"/>
    <col min="3849" max="3849" width="25.7109375" style="101" customWidth="1"/>
    <col min="3850" max="3850" width="14" style="101" customWidth="1"/>
    <col min="3851" max="3851" width="15.5703125" style="101" customWidth="1"/>
    <col min="3852" max="4096" width="9.140625" style="101"/>
    <col min="4097" max="4097" width="7.28515625" style="101" customWidth="1"/>
    <col min="4098" max="4098" width="39.5703125" style="101" customWidth="1"/>
    <col min="4099" max="4099" width="16.28515625" style="101" customWidth="1"/>
    <col min="4100" max="4100" width="15.7109375" style="101" customWidth="1"/>
    <col min="4101" max="4101" width="19.5703125" style="101" customWidth="1"/>
    <col min="4102" max="4102" width="15.85546875" style="101" customWidth="1"/>
    <col min="4103" max="4103" width="16.5703125" style="101" customWidth="1"/>
    <col min="4104" max="4104" width="14.28515625" style="101" customWidth="1"/>
    <col min="4105" max="4105" width="25.7109375" style="101" customWidth="1"/>
    <col min="4106" max="4106" width="14" style="101" customWidth="1"/>
    <col min="4107" max="4107" width="15.5703125" style="101" customWidth="1"/>
    <col min="4108" max="4352" width="9.140625" style="101"/>
    <col min="4353" max="4353" width="7.28515625" style="101" customWidth="1"/>
    <col min="4354" max="4354" width="39.5703125" style="101" customWidth="1"/>
    <col min="4355" max="4355" width="16.28515625" style="101" customWidth="1"/>
    <col min="4356" max="4356" width="15.7109375" style="101" customWidth="1"/>
    <col min="4357" max="4357" width="19.5703125" style="101" customWidth="1"/>
    <col min="4358" max="4358" width="15.85546875" style="101" customWidth="1"/>
    <col min="4359" max="4359" width="16.5703125" style="101" customWidth="1"/>
    <col min="4360" max="4360" width="14.28515625" style="101" customWidth="1"/>
    <col min="4361" max="4361" width="25.7109375" style="101" customWidth="1"/>
    <col min="4362" max="4362" width="14" style="101" customWidth="1"/>
    <col min="4363" max="4363" width="15.5703125" style="101" customWidth="1"/>
    <col min="4364" max="4608" width="9.140625" style="101"/>
    <col min="4609" max="4609" width="7.28515625" style="101" customWidth="1"/>
    <col min="4610" max="4610" width="39.5703125" style="101" customWidth="1"/>
    <col min="4611" max="4611" width="16.28515625" style="101" customWidth="1"/>
    <col min="4612" max="4612" width="15.7109375" style="101" customWidth="1"/>
    <col min="4613" max="4613" width="19.5703125" style="101" customWidth="1"/>
    <col min="4614" max="4614" width="15.85546875" style="101" customWidth="1"/>
    <col min="4615" max="4615" width="16.5703125" style="101" customWidth="1"/>
    <col min="4616" max="4616" width="14.28515625" style="101" customWidth="1"/>
    <col min="4617" max="4617" width="25.7109375" style="101" customWidth="1"/>
    <col min="4618" max="4618" width="14" style="101" customWidth="1"/>
    <col min="4619" max="4619" width="15.5703125" style="101" customWidth="1"/>
    <col min="4620" max="4864" width="9.140625" style="101"/>
    <col min="4865" max="4865" width="7.28515625" style="101" customWidth="1"/>
    <col min="4866" max="4866" width="39.5703125" style="101" customWidth="1"/>
    <col min="4867" max="4867" width="16.28515625" style="101" customWidth="1"/>
    <col min="4868" max="4868" width="15.7109375" style="101" customWidth="1"/>
    <col min="4869" max="4869" width="19.5703125" style="101" customWidth="1"/>
    <col min="4870" max="4870" width="15.85546875" style="101" customWidth="1"/>
    <col min="4871" max="4871" width="16.5703125" style="101" customWidth="1"/>
    <col min="4872" max="4872" width="14.28515625" style="101" customWidth="1"/>
    <col min="4873" max="4873" width="25.7109375" style="101" customWidth="1"/>
    <col min="4874" max="4874" width="14" style="101" customWidth="1"/>
    <col min="4875" max="4875" width="15.5703125" style="101" customWidth="1"/>
    <col min="4876" max="5120" width="9.140625" style="101"/>
    <col min="5121" max="5121" width="7.28515625" style="101" customWidth="1"/>
    <col min="5122" max="5122" width="39.5703125" style="101" customWidth="1"/>
    <col min="5123" max="5123" width="16.28515625" style="101" customWidth="1"/>
    <col min="5124" max="5124" width="15.7109375" style="101" customWidth="1"/>
    <col min="5125" max="5125" width="19.5703125" style="101" customWidth="1"/>
    <col min="5126" max="5126" width="15.85546875" style="101" customWidth="1"/>
    <col min="5127" max="5127" width="16.5703125" style="101" customWidth="1"/>
    <col min="5128" max="5128" width="14.28515625" style="101" customWidth="1"/>
    <col min="5129" max="5129" width="25.7109375" style="101" customWidth="1"/>
    <col min="5130" max="5130" width="14" style="101" customWidth="1"/>
    <col min="5131" max="5131" width="15.5703125" style="101" customWidth="1"/>
    <col min="5132" max="5376" width="9.140625" style="101"/>
    <col min="5377" max="5377" width="7.28515625" style="101" customWidth="1"/>
    <col min="5378" max="5378" width="39.5703125" style="101" customWidth="1"/>
    <col min="5379" max="5379" width="16.28515625" style="101" customWidth="1"/>
    <col min="5380" max="5380" width="15.7109375" style="101" customWidth="1"/>
    <col min="5381" max="5381" width="19.5703125" style="101" customWidth="1"/>
    <col min="5382" max="5382" width="15.85546875" style="101" customWidth="1"/>
    <col min="5383" max="5383" width="16.5703125" style="101" customWidth="1"/>
    <col min="5384" max="5384" width="14.28515625" style="101" customWidth="1"/>
    <col min="5385" max="5385" width="25.7109375" style="101" customWidth="1"/>
    <col min="5386" max="5386" width="14" style="101" customWidth="1"/>
    <col min="5387" max="5387" width="15.5703125" style="101" customWidth="1"/>
    <col min="5388" max="5632" width="9.140625" style="101"/>
    <col min="5633" max="5633" width="7.28515625" style="101" customWidth="1"/>
    <col min="5634" max="5634" width="39.5703125" style="101" customWidth="1"/>
    <col min="5635" max="5635" width="16.28515625" style="101" customWidth="1"/>
    <col min="5636" max="5636" width="15.7109375" style="101" customWidth="1"/>
    <col min="5637" max="5637" width="19.5703125" style="101" customWidth="1"/>
    <col min="5638" max="5638" width="15.85546875" style="101" customWidth="1"/>
    <col min="5639" max="5639" width="16.5703125" style="101" customWidth="1"/>
    <col min="5640" max="5640" width="14.28515625" style="101" customWidth="1"/>
    <col min="5641" max="5641" width="25.7109375" style="101" customWidth="1"/>
    <col min="5642" max="5642" width="14" style="101" customWidth="1"/>
    <col min="5643" max="5643" width="15.5703125" style="101" customWidth="1"/>
    <col min="5644" max="5888" width="9.140625" style="101"/>
    <col min="5889" max="5889" width="7.28515625" style="101" customWidth="1"/>
    <col min="5890" max="5890" width="39.5703125" style="101" customWidth="1"/>
    <col min="5891" max="5891" width="16.28515625" style="101" customWidth="1"/>
    <col min="5892" max="5892" width="15.7109375" style="101" customWidth="1"/>
    <col min="5893" max="5893" width="19.5703125" style="101" customWidth="1"/>
    <col min="5894" max="5894" width="15.85546875" style="101" customWidth="1"/>
    <col min="5895" max="5895" width="16.5703125" style="101" customWidth="1"/>
    <col min="5896" max="5896" width="14.28515625" style="101" customWidth="1"/>
    <col min="5897" max="5897" width="25.7109375" style="101" customWidth="1"/>
    <col min="5898" max="5898" width="14" style="101" customWidth="1"/>
    <col min="5899" max="5899" width="15.5703125" style="101" customWidth="1"/>
    <col min="5900" max="6144" width="9.140625" style="101"/>
    <col min="6145" max="6145" width="7.28515625" style="101" customWidth="1"/>
    <col min="6146" max="6146" width="39.5703125" style="101" customWidth="1"/>
    <col min="6147" max="6147" width="16.28515625" style="101" customWidth="1"/>
    <col min="6148" max="6148" width="15.7109375" style="101" customWidth="1"/>
    <col min="6149" max="6149" width="19.5703125" style="101" customWidth="1"/>
    <col min="6150" max="6150" width="15.85546875" style="101" customWidth="1"/>
    <col min="6151" max="6151" width="16.5703125" style="101" customWidth="1"/>
    <col min="6152" max="6152" width="14.28515625" style="101" customWidth="1"/>
    <col min="6153" max="6153" width="25.7109375" style="101" customWidth="1"/>
    <col min="6154" max="6154" width="14" style="101" customWidth="1"/>
    <col min="6155" max="6155" width="15.5703125" style="101" customWidth="1"/>
    <col min="6156" max="6400" width="9.140625" style="101"/>
    <col min="6401" max="6401" width="7.28515625" style="101" customWidth="1"/>
    <col min="6402" max="6402" width="39.5703125" style="101" customWidth="1"/>
    <col min="6403" max="6403" width="16.28515625" style="101" customWidth="1"/>
    <col min="6404" max="6404" width="15.7109375" style="101" customWidth="1"/>
    <col min="6405" max="6405" width="19.5703125" style="101" customWidth="1"/>
    <col min="6406" max="6406" width="15.85546875" style="101" customWidth="1"/>
    <col min="6407" max="6407" width="16.5703125" style="101" customWidth="1"/>
    <col min="6408" max="6408" width="14.28515625" style="101" customWidth="1"/>
    <col min="6409" max="6409" width="25.7109375" style="101" customWidth="1"/>
    <col min="6410" max="6410" width="14" style="101" customWidth="1"/>
    <col min="6411" max="6411" width="15.5703125" style="101" customWidth="1"/>
    <col min="6412" max="6656" width="9.140625" style="101"/>
    <col min="6657" max="6657" width="7.28515625" style="101" customWidth="1"/>
    <col min="6658" max="6658" width="39.5703125" style="101" customWidth="1"/>
    <col min="6659" max="6659" width="16.28515625" style="101" customWidth="1"/>
    <col min="6660" max="6660" width="15.7109375" style="101" customWidth="1"/>
    <col min="6661" max="6661" width="19.5703125" style="101" customWidth="1"/>
    <col min="6662" max="6662" width="15.85546875" style="101" customWidth="1"/>
    <col min="6663" max="6663" width="16.5703125" style="101" customWidth="1"/>
    <col min="6664" max="6664" width="14.28515625" style="101" customWidth="1"/>
    <col min="6665" max="6665" width="25.7109375" style="101" customWidth="1"/>
    <col min="6666" max="6666" width="14" style="101" customWidth="1"/>
    <col min="6667" max="6667" width="15.5703125" style="101" customWidth="1"/>
    <col min="6668" max="6912" width="9.140625" style="101"/>
    <col min="6913" max="6913" width="7.28515625" style="101" customWidth="1"/>
    <col min="6914" max="6914" width="39.5703125" style="101" customWidth="1"/>
    <col min="6915" max="6915" width="16.28515625" style="101" customWidth="1"/>
    <col min="6916" max="6916" width="15.7109375" style="101" customWidth="1"/>
    <col min="6917" max="6917" width="19.5703125" style="101" customWidth="1"/>
    <col min="6918" max="6918" width="15.85546875" style="101" customWidth="1"/>
    <col min="6919" max="6919" width="16.5703125" style="101" customWidth="1"/>
    <col min="6920" max="6920" width="14.28515625" style="101" customWidth="1"/>
    <col min="6921" max="6921" width="25.7109375" style="101" customWidth="1"/>
    <col min="6922" max="6922" width="14" style="101" customWidth="1"/>
    <col min="6923" max="6923" width="15.5703125" style="101" customWidth="1"/>
    <col min="6924" max="7168" width="9.140625" style="101"/>
    <col min="7169" max="7169" width="7.28515625" style="101" customWidth="1"/>
    <col min="7170" max="7170" width="39.5703125" style="101" customWidth="1"/>
    <col min="7171" max="7171" width="16.28515625" style="101" customWidth="1"/>
    <col min="7172" max="7172" width="15.7109375" style="101" customWidth="1"/>
    <col min="7173" max="7173" width="19.5703125" style="101" customWidth="1"/>
    <col min="7174" max="7174" width="15.85546875" style="101" customWidth="1"/>
    <col min="7175" max="7175" width="16.5703125" style="101" customWidth="1"/>
    <col min="7176" max="7176" width="14.28515625" style="101" customWidth="1"/>
    <col min="7177" max="7177" width="25.7109375" style="101" customWidth="1"/>
    <col min="7178" max="7178" width="14" style="101" customWidth="1"/>
    <col min="7179" max="7179" width="15.5703125" style="101" customWidth="1"/>
    <col min="7180" max="7424" width="9.140625" style="101"/>
    <col min="7425" max="7425" width="7.28515625" style="101" customWidth="1"/>
    <col min="7426" max="7426" width="39.5703125" style="101" customWidth="1"/>
    <col min="7427" max="7427" width="16.28515625" style="101" customWidth="1"/>
    <col min="7428" max="7428" width="15.7109375" style="101" customWidth="1"/>
    <col min="7429" max="7429" width="19.5703125" style="101" customWidth="1"/>
    <col min="7430" max="7430" width="15.85546875" style="101" customWidth="1"/>
    <col min="7431" max="7431" width="16.5703125" style="101" customWidth="1"/>
    <col min="7432" max="7432" width="14.28515625" style="101" customWidth="1"/>
    <col min="7433" max="7433" width="25.7109375" style="101" customWidth="1"/>
    <col min="7434" max="7434" width="14" style="101" customWidth="1"/>
    <col min="7435" max="7435" width="15.5703125" style="101" customWidth="1"/>
    <col min="7436" max="7680" width="9.140625" style="101"/>
    <col min="7681" max="7681" width="7.28515625" style="101" customWidth="1"/>
    <col min="7682" max="7682" width="39.5703125" style="101" customWidth="1"/>
    <col min="7683" max="7683" width="16.28515625" style="101" customWidth="1"/>
    <col min="7684" max="7684" width="15.7109375" style="101" customWidth="1"/>
    <col min="7685" max="7685" width="19.5703125" style="101" customWidth="1"/>
    <col min="7686" max="7686" width="15.85546875" style="101" customWidth="1"/>
    <col min="7687" max="7687" width="16.5703125" style="101" customWidth="1"/>
    <col min="7688" max="7688" width="14.28515625" style="101" customWidth="1"/>
    <col min="7689" max="7689" width="25.7109375" style="101" customWidth="1"/>
    <col min="7690" max="7690" width="14" style="101" customWidth="1"/>
    <col min="7691" max="7691" width="15.5703125" style="101" customWidth="1"/>
    <col min="7692" max="7936" width="9.140625" style="101"/>
    <col min="7937" max="7937" width="7.28515625" style="101" customWidth="1"/>
    <col min="7938" max="7938" width="39.5703125" style="101" customWidth="1"/>
    <col min="7939" max="7939" width="16.28515625" style="101" customWidth="1"/>
    <col min="7940" max="7940" width="15.7109375" style="101" customWidth="1"/>
    <col min="7941" max="7941" width="19.5703125" style="101" customWidth="1"/>
    <col min="7942" max="7942" width="15.85546875" style="101" customWidth="1"/>
    <col min="7943" max="7943" width="16.5703125" style="101" customWidth="1"/>
    <col min="7944" max="7944" width="14.28515625" style="101" customWidth="1"/>
    <col min="7945" max="7945" width="25.7109375" style="101" customWidth="1"/>
    <col min="7946" max="7946" width="14" style="101" customWidth="1"/>
    <col min="7947" max="7947" width="15.5703125" style="101" customWidth="1"/>
    <col min="7948" max="8192" width="9.140625" style="101"/>
    <col min="8193" max="8193" width="7.28515625" style="101" customWidth="1"/>
    <col min="8194" max="8194" width="39.5703125" style="101" customWidth="1"/>
    <col min="8195" max="8195" width="16.28515625" style="101" customWidth="1"/>
    <col min="8196" max="8196" width="15.7109375" style="101" customWidth="1"/>
    <col min="8197" max="8197" width="19.5703125" style="101" customWidth="1"/>
    <col min="8198" max="8198" width="15.85546875" style="101" customWidth="1"/>
    <col min="8199" max="8199" width="16.5703125" style="101" customWidth="1"/>
    <col min="8200" max="8200" width="14.28515625" style="101" customWidth="1"/>
    <col min="8201" max="8201" width="25.7109375" style="101" customWidth="1"/>
    <col min="8202" max="8202" width="14" style="101" customWidth="1"/>
    <col min="8203" max="8203" width="15.5703125" style="101" customWidth="1"/>
    <col min="8204" max="8448" width="9.140625" style="101"/>
    <col min="8449" max="8449" width="7.28515625" style="101" customWidth="1"/>
    <col min="8450" max="8450" width="39.5703125" style="101" customWidth="1"/>
    <col min="8451" max="8451" width="16.28515625" style="101" customWidth="1"/>
    <col min="8452" max="8452" width="15.7109375" style="101" customWidth="1"/>
    <col min="8453" max="8453" width="19.5703125" style="101" customWidth="1"/>
    <col min="8454" max="8454" width="15.85546875" style="101" customWidth="1"/>
    <col min="8455" max="8455" width="16.5703125" style="101" customWidth="1"/>
    <col min="8456" max="8456" width="14.28515625" style="101" customWidth="1"/>
    <col min="8457" max="8457" width="25.7109375" style="101" customWidth="1"/>
    <col min="8458" max="8458" width="14" style="101" customWidth="1"/>
    <col min="8459" max="8459" width="15.5703125" style="101" customWidth="1"/>
    <col min="8460" max="8704" width="9.140625" style="101"/>
    <col min="8705" max="8705" width="7.28515625" style="101" customWidth="1"/>
    <col min="8706" max="8706" width="39.5703125" style="101" customWidth="1"/>
    <col min="8707" max="8707" width="16.28515625" style="101" customWidth="1"/>
    <col min="8708" max="8708" width="15.7109375" style="101" customWidth="1"/>
    <col min="8709" max="8709" width="19.5703125" style="101" customWidth="1"/>
    <col min="8710" max="8710" width="15.85546875" style="101" customWidth="1"/>
    <col min="8711" max="8711" width="16.5703125" style="101" customWidth="1"/>
    <col min="8712" max="8712" width="14.28515625" style="101" customWidth="1"/>
    <col min="8713" max="8713" width="25.7109375" style="101" customWidth="1"/>
    <col min="8714" max="8714" width="14" style="101" customWidth="1"/>
    <col min="8715" max="8715" width="15.5703125" style="101" customWidth="1"/>
    <col min="8716" max="8960" width="9.140625" style="101"/>
    <col min="8961" max="8961" width="7.28515625" style="101" customWidth="1"/>
    <col min="8962" max="8962" width="39.5703125" style="101" customWidth="1"/>
    <col min="8963" max="8963" width="16.28515625" style="101" customWidth="1"/>
    <col min="8964" max="8964" width="15.7109375" style="101" customWidth="1"/>
    <col min="8965" max="8965" width="19.5703125" style="101" customWidth="1"/>
    <col min="8966" max="8966" width="15.85546875" style="101" customWidth="1"/>
    <col min="8967" max="8967" width="16.5703125" style="101" customWidth="1"/>
    <col min="8968" max="8968" width="14.28515625" style="101" customWidth="1"/>
    <col min="8969" max="8969" width="25.7109375" style="101" customWidth="1"/>
    <col min="8970" max="8970" width="14" style="101" customWidth="1"/>
    <col min="8971" max="8971" width="15.5703125" style="101" customWidth="1"/>
    <col min="8972" max="9216" width="9.140625" style="101"/>
    <col min="9217" max="9217" width="7.28515625" style="101" customWidth="1"/>
    <col min="9218" max="9218" width="39.5703125" style="101" customWidth="1"/>
    <col min="9219" max="9219" width="16.28515625" style="101" customWidth="1"/>
    <col min="9220" max="9220" width="15.7109375" style="101" customWidth="1"/>
    <col min="9221" max="9221" width="19.5703125" style="101" customWidth="1"/>
    <col min="9222" max="9222" width="15.85546875" style="101" customWidth="1"/>
    <col min="9223" max="9223" width="16.5703125" style="101" customWidth="1"/>
    <col min="9224" max="9224" width="14.28515625" style="101" customWidth="1"/>
    <col min="9225" max="9225" width="25.7109375" style="101" customWidth="1"/>
    <col min="9226" max="9226" width="14" style="101" customWidth="1"/>
    <col min="9227" max="9227" width="15.5703125" style="101" customWidth="1"/>
    <col min="9228" max="9472" width="9.140625" style="101"/>
    <col min="9473" max="9473" width="7.28515625" style="101" customWidth="1"/>
    <col min="9474" max="9474" width="39.5703125" style="101" customWidth="1"/>
    <col min="9475" max="9475" width="16.28515625" style="101" customWidth="1"/>
    <col min="9476" max="9476" width="15.7109375" style="101" customWidth="1"/>
    <col min="9477" max="9477" width="19.5703125" style="101" customWidth="1"/>
    <col min="9478" max="9478" width="15.85546875" style="101" customWidth="1"/>
    <col min="9479" max="9479" width="16.5703125" style="101" customWidth="1"/>
    <col min="9480" max="9480" width="14.28515625" style="101" customWidth="1"/>
    <col min="9481" max="9481" width="25.7109375" style="101" customWidth="1"/>
    <col min="9482" max="9482" width="14" style="101" customWidth="1"/>
    <col min="9483" max="9483" width="15.5703125" style="101" customWidth="1"/>
    <col min="9484" max="9728" width="9.140625" style="101"/>
    <col min="9729" max="9729" width="7.28515625" style="101" customWidth="1"/>
    <col min="9730" max="9730" width="39.5703125" style="101" customWidth="1"/>
    <col min="9731" max="9731" width="16.28515625" style="101" customWidth="1"/>
    <col min="9732" max="9732" width="15.7109375" style="101" customWidth="1"/>
    <col min="9733" max="9733" width="19.5703125" style="101" customWidth="1"/>
    <col min="9734" max="9734" width="15.85546875" style="101" customWidth="1"/>
    <col min="9735" max="9735" width="16.5703125" style="101" customWidth="1"/>
    <col min="9736" max="9736" width="14.28515625" style="101" customWidth="1"/>
    <col min="9737" max="9737" width="25.7109375" style="101" customWidth="1"/>
    <col min="9738" max="9738" width="14" style="101" customWidth="1"/>
    <col min="9739" max="9739" width="15.5703125" style="101" customWidth="1"/>
    <col min="9740" max="9984" width="9.140625" style="101"/>
    <col min="9985" max="9985" width="7.28515625" style="101" customWidth="1"/>
    <col min="9986" max="9986" width="39.5703125" style="101" customWidth="1"/>
    <col min="9987" max="9987" width="16.28515625" style="101" customWidth="1"/>
    <col min="9988" max="9988" width="15.7109375" style="101" customWidth="1"/>
    <col min="9989" max="9989" width="19.5703125" style="101" customWidth="1"/>
    <col min="9990" max="9990" width="15.85546875" style="101" customWidth="1"/>
    <col min="9991" max="9991" width="16.5703125" style="101" customWidth="1"/>
    <col min="9992" max="9992" width="14.28515625" style="101" customWidth="1"/>
    <col min="9993" max="9993" width="25.7109375" style="101" customWidth="1"/>
    <col min="9994" max="9994" width="14" style="101" customWidth="1"/>
    <col min="9995" max="9995" width="15.5703125" style="101" customWidth="1"/>
    <col min="9996" max="10240" width="9.140625" style="101"/>
    <col min="10241" max="10241" width="7.28515625" style="101" customWidth="1"/>
    <col min="10242" max="10242" width="39.5703125" style="101" customWidth="1"/>
    <col min="10243" max="10243" width="16.28515625" style="101" customWidth="1"/>
    <col min="10244" max="10244" width="15.7109375" style="101" customWidth="1"/>
    <col min="10245" max="10245" width="19.5703125" style="101" customWidth="1"/>
    <col min="10246" max="10246" width="15.85546875" style="101" customWidth="1"/>
    <col min="10247" max="10247" width="16.5703125" style="101" customWidth="1"/>
    <col min="10248" max="10248" width="14.28515625" style="101" customWidth="1"/>
    <col min="10249" max="10249" width="25.7109375" style="101" customWidth="1"/>
    <col min="10250" max="10250" width="14" style="101" customWidth="1"/>
    <col min="10251" max="10251" width="15.5703125" style="101" customWidth="1"/>
    <col min="10252" max="10496" width="9.140625" style="101"/>
    <col min="10497" max="10497" width="7.28515625" style="101" customWidth="1"/>
    <col min="10498" max="10498" width="39.5703125" style="101" customWidth="1"/>
    <col min="10499" max="10499" width="16.28515625" style="101" customWidth="1"/>
    <col min="10500" max="10500" width="15.7109375" style="101" customWidth="1"/>
    <col min="10501" max="10501" width="19.5703125" style="101" customWidth="1"/>
    <col min="10502" max="10502" width="15.85546875" style="101" customWidth="1"/>
    <col min="10503" max="10503" width="16.5703125" style="101" customWidth="1"/>
    <col min="10504" max="10504" width="14.28515625" style="101" customWidth="1"/>
    <col min="10505" max="10505" width="25.7109375" style="101" customWidth="1"/>
    <col min="10506" max="10506" width="14" style="101" customWidth="1"/>
    <col min="10507" max="10507" width="15.5703125" style="101" customWidth="1"/>
    <col min="10508" max="10752" width="9.140625" style="101"/>
    <col min="10753" max="10753" width="7.28515625" style="101" customWidth="1"/>
    <col min="10754" max="10754" width="39.5703125" style="101" customWidth="1"/>
    <col min="10755" max="10755" width="16.28515625" style="101" customWidth="1"/>
    <col min="10756" max="10756" width="15.7109375" style="101" customWidth="1"/>
    <col min="10757" max="10757" width="19.5703125" style="101" customWidth="1"/>
    <col min="10758" max="10758" width="15.85546875" style="101" customWidth="1"/>
    <col min="10759" max="10759" width="16.5703125" style="101" customWidth="1"/>
    <col min="10760" max="10760" width="14.28515625" style="101" customWidth="1"/>
    <col min="10761" max="10761" width="25.7109375" style="101" customWidth="1"/>
    <col min="10762" max="10762" width="14" style="101" customWidth="1"/>
    <col min="10763" max="10763" width="15.5703125" style="101" customWidth="1"/>
    <col min="10764" max="11008" width="9.140625" style="101"/>
    <col min="11009" max="11009" width="7.28515625" style="101" customWidth="1"/>
    <col min="11010" max="11010" width="39.5703125" style="101" customWidth="1"/>
    <col min="11011" max="11011" width="16.28515625" style="101" customWidth="1"/>
    <col min="11012" max="11012" width="15.7109375" style="101" customWidth="1"/>
    <col min="11013" max="11013" width="19.5703125" style="101" customWidth="1"/>
    <col min="11014" max="11014" width="15.85546875" style="101" customWidth="1"/>
    <col min="11015" max="11015" width="16.5703125" style="101" customWidth="1"/>
    <col min="11016" max="11016" width="14.28515625" style="101" customWidth="1"/>
    <col min="11017" max="11017" width="25.7109375" style="101" customWidth="1"/>
    <col min="11018" max="11018" width="14" style="101" customWidth="1"/>
    <col min="11019" max="11019" width="15.5703125" style="101" customWidth="1"/>
    <col min="11020" max="11264" width="9.140625" style="101"/>
    <col min="11265" max="11265" width="7.28515625" style="101" customWidth="1"/>
    <col min="11266" max="11266" width="39.5703125" style="101" customWidth="1"/>
    <col min="11267" max="11267" width="16.28515625" style="101" customWidth="1"/>
    <col min="11268" max="11268" width="15.7109375" style="101" customWidth="1"/>
    <col min="11269" max="11269" width="19.5703125" style="101" customWidth="1"/>
    <col min="11270" max="11270" width="15.85546875" style="101" customWidth="1"/>
    <col min="11271" max="11271" width="16.5703125" style="101" customWidth="1"/>
    <col min="11272" max="11272" width="14.28515625" style="101" customWidth="1"/>
    <col min="11273" max="11273" width="25.7109375" style="101" customWidth="1"/>
    <col min="11274" max="11274" width="14" style="101" customWidth="1"/>
    <col min="11275" max="11275" width="15.5703125" style="101" customWidth="1"/>
    <col min="11276" max="11520" width="9.140625" style="101"/>
    <col min="11521" max="11521" width="7.28515625" style="101" customWidth="1"/>
    <col min="11522" max="11522" width="39.5703125" style="101" customWidth="1"/>
    <col min="11523" max="11523" width="16.28515625" style="101" customWidth="1"/>
    <col min="11524" max="11524" width="15.7109375" style="101" customWidth="1"/>
    <col min="11525" max="11525" width="19.5703125" style="101" customWidth="1"/>
    <col min="11526" max="11526" width="15.85546875" style="101" customWidth="1"/>
    <col min="11527" max="11527" width="16.5703125" style="101" customWidth="1"/>
    <col min="11528" max="11528" width="14.28515625" style="101" customWidth="1"/>
    <col min="11529" max="11529" width="25.7109375" style="101" customWidth="1"/>
    <col min="11530" max="11530" width="14" style="101" customWidth="1"/>
    <col min="11531" max="11531" width="15.5703125" style="101" customWidth="1"/>
    <col min="11532" max="11776" width="9.140625" style="101"/>
    <col min="11777" max="11777" width="7.28515625" style="101" customWidth="1"/>
    <col min="11778" max="11778" width="39.5703125" style="101" customWidth="1"/>
    <col min="11779" max="11779" width="16.28515625" style="101" customWidth="1"/>
    <col min="11780" max="11780" width="15.7109375" style="101" customWidth="1"/>
    <col min="11781" max="11781" width="19.5703125" style="101" customWidth="1"/>
    <col min="11782" max="11782" width="15.85546875" style="101" customWidth="1"/>
    <col min="11783" max="11783" width="16.5703125" style="101" customWidth="1"/>
    <col min="11784" max="11784" width="14.28515625" style="101" customWidth="1"/>
    <col min="11785" max="11785" width="25.7109375" style="101" customWidth="1"/>
    <col min="11786" max="11786" width="14" style="101" customWidth="1"/>
    <col min="11787" max="11787" width="15.5703125" style="101" customWidth="1"/>
    <col min="11788" max="12032" width="9.140625" style="101"/>
    <col min="12033" max="12033" width="7.28515625" style="101" customWidth="1"/>
    <col min="12034" max="12034" width="39.5703125" style="101" customWidth="1"/>
    <col min="12035" max="12035" width="16.28515625" style="101" customWidth="1"/>
    <col min="12036" max="12036" width="15.7109375" style="101" customWidth="1"/>
    <col min="12037" max="12037" width="19.5703125" style="101" customWidth="1"/>
    <col min="12038" max="12038" width="15.85546875" style="101" customWidth="1"/>
    <col min="12039" max="12039" width="16.5703125" style="101" customWidth="1"/>
    <col min="12040" max="12040" width="14.28515625" style="101" customWidth="1"/>
    <col min="12041" max="12041" width="25.7109375" style="101" customWidth="1"/>
    <col min="12042" max="12042" width="14" style="101" customWidth="1"/>
    <col min="12043" max="12043" width="15.5703125" style="101" customWidth="1"/>
    <col min="12044" max="12288" width="9.140625" style="101"/>
    <col min="12289" max="12289" width="7.28515625" style="101" customWidth="1"/>
    <col min="12290" max="12290" width="39.5703125" style="101" customWidth="1"/>
    <col min="12291" max="12291" width="16.28515625" style="101" customWidth="1"/>
    <col min="12292" max="12292" width="15.7109375" style="101" customWidth="1"/>
    <col min="12293" max="12293" width="19.5703125" style="101" customWidth="1"/>
    <col min="12294" max="12294" width="15.85546875" style="101" customWidth="1"/>
    <col min="12295" max="12295" width="16.5703125" style="101" customWidth="1"/>
    <col min="12296" max="12296" width="14.28515625" style="101" customWidth="1"/>
    <col min="12297" max="12297" width="25.7109375" style="101" customWidth="1"/>
    <col min="12298" max="12298" width="14" style="101" customWidth="1"/>
    <col min="12299" max="12299" width="15.5703125" style="101" customWidth="1"/>
    <col min="12300" max="12544" width="9.140625" style="101"/>
    <col min="12545" max="12545" width="7.28515625" style="101" customWidth="1"/>
    <col min="12546" max="12546" width="39.5703125" style="101" customWidth="1"/>
    <col min="12547" max="12547" width="16.28515625" style="101" customWidth="1"/>
    <col min="12548" max="12548" width="15.7109375" style="101" customWidth="1"/>
    <col min="12549" max="12549" width="19.5703125" style="101" customWidth="1"/>
    <col min="12550" max="12550" width="15.85546875" style="101" customWidth="1"/>
    <col min="12551" max="12551" width="16.5703125" style="101" customWidth="1"/>
    <col min="12552" max="12552" width="14.28515625" style="101" customWidth="1"/>
    <col min="12553" max="12553" width="25.7109375" style="101" customWidth="1"/>
    <col min="12554" max="12554" width="14" style="101" customWidth="1"/>
    <col min="12555" max="12555" width="15.5703125" style="101" customWidth="1"/>
    <col min="12556" max="12800" width="9.140625" style="101"/>
    <col min="12801" max="12801" width="7.28515625" style="101" customWidth="1"/>
    <col min="12802" max="12802" width="39.5703125" style="101" customWidth="1"/>
    <col min="12803" max="12803" width="16.28515625" style="101" customWidth="1"/>
    <col min="12804" max="12804" width="15.7109375" style="101" customWidth="1"/>
    <col min="12805" max="12805" width="19.5703125" style="101" customWidth="1"/>
    <col min="12806" max="12806" width="15.85546875" style="101" customWidth="1"/>
    <col min="12807" max="12807" width="16.5703125" style="101" customWidth="1"/>
    <col min="12808" max="12808" width="14.28515625" style="101" customWidth="1"/>
    <col min="12809" max="12809" width="25.7109375" style="101" customWidth="1"/>
    <col min="12810" max="12810" width="14" style="101" customWidth="1"/>
    <col min="12811" max="12811" width="15.5703125" style="101" customWidth="1"/>
    <col min="12812" max="13056" width="9.140625" style="101"/>
    <col min="13057" max="13057" width="7.28515625" style="101" customWidth="1"/>
    <col min="13058" max="13058" width="39.5703125" style="101" customWidth="1"/>
    <col min="13059" max="13059" width="16.28515625" style="101" customWidth="1"/>
    <col min="13060" max="13060" width="15.7109375" style="101" customWidth="1"/>
    <col min="13061" max="13061" width="19.5703125" style="101" customWidth="1"/>
    <col min="13062" max="13062" width="15.85546875" style="101" customWidth="1"/>
    <col min="13063" max="13063" width="16.5703125" style="101" customWidth="1"/>
    <col min="13064" max="13064" width="14.28515625" style="101" customWidth="1"/>
    <col min="13065" max="13065" width="25.7109375" style="101" customWidth="1"/>
    <col min="13066" max="13066" width="14" style="101" customWidth="1"/>
    <col min="13067" max="13067" width="15.5703125" style="101" customWidth="1"/>
    <col min="13068" max="13312" width="9.140625" style="101"/>
    <col min="13313" max="13313" width="7.28515625" style="101" customWidth="1"/>
    <col min="13314" max="13314" width="39.5703125" style="101" customWidth="1"/>
    <col min="13315" max="13315" width="16.28515625" style="101" customWidth="1"/>
    <col min="13316" max="13316" width="15.7109375" style="101" customWidth="1"/>
    <col min="13317" max="13317" width="19.5703125" style="101" customWidth="1"/>
    <col min="13318" max="13318" width="15.85546875" style="101" customWidth="1"/>
    <col min="13319" max="13319" width="16.5703125" style="101" customWidth="1"/>
    <col min="13320" max="13320" width="14.28515625" style="101" customWidth="1"/>
    <col min="13321" max="13321" width="25.7109375" style="101" customWidth="1"/>
    <col min="13322" max="13322" width="14" style="101" customWidth="1"/>
    <col min="13323" max="13323" width="15.5703125" style="101" customWidth="1"/>
    <col min="13324" max="13568" width="9.140625" style="101"/>
    <col min="13569" max="13569" width="7.28515625" style="101" customWidth="1"/>
    <col min="13570" max="13570" width="39.5703125" style="101" customWidth="1"/>
    <col min="13571" max="13571" width="16.28515625" style="101" customWidth="1"/>
    <col min="13572" max="13572" width="15.7109375" style="101" customWidth="1"/>
    <col min="13573" max="13573" width="19.5703125" style="101" customWidth="1"/>
    <col min="13574" max="13574" width="15.85546875" style="101" customWidth="1"/>
    <col min="13575" max="13575" width="16.5703125" style="101" customWidth="1"/>
    <col min="13576" max="13576" width="14.28515625" style="101" customWidth="1"/>
    <col min="13577" max="13577" width="25.7109375" style="101" customWidth="1"/>
    <col min="13578" max="13578" width="14" style="101" customWidth="1"/>
    <col min="13579" max="13579" width="15.5703125" style="101" customWidth="1"/>
    <col min="13580" max="13824" width="9.140625" style="101"/>
    <col min="13825" max="13825" width="7.28515625" style="101" customWidth="1"/>
    <col min="13826" max="13826" width="39.5703125" style="101" customWidth="1"/>
    <col min="13827" max="13827" width="16.28515625" style="101" customWidth="1"/>
    <col min="13828" max="13828" width="15.7109375" style="101" customWidth="1"/>
    <col min="13829" max="13829" width="19.5703125" style="101" customWidth="1"/>
    <col min="13830" max="13830" width="15.85546875" style="101" customWidth="1"/>
    <col min="13831" max="13831" width="16.5703125" style="101" customWidth="1"/>
    <col min="13832" max="13832" width="14.28515625" style="101" customWidth="1"/>
    <col min="13833" max="13833" width="25.7109375" style="101" customWidth="1"/>
    <col min="13834" max="13834" width="14" style="101" customWidth="1"/>
    <col min="13835" max="13835" width="15.5703125" style="101" customWidth="1"/>
    <col min="13836" max="14080" width="9.140625" style="101"/>
    <col min="14081" max="14081" width="7.28515625" style="101" customWidth="1"/>
    <col min="14082" max="14082" width="39.5703125" style="101" customWidth="1"/>
    <col min="14083" max="14083" width="16.28515625" style="101" customWidth="1"/>
    <col min="14084" max="14084" width="15.7109375" style="101" customWidth="1"/>
    <col min="14085" max="14085" width="19.5703125" style="101" customWidth="1"/>
    <col min="14086" max="14086" width="15.85546875" style="101" customWidth="1"/>
    <col min="14087" max="14087" width="16.5703125" style="101" customWidth="1"/>
    <col min="14088" max="14088" width="14.28515625" style="101" customWidth="1"/>
    <col min="14089" max="14089" width="25.7109375" style="101" customWidth="1"/>
    <col min="14090" max="14090" width="14" style="101" customWidth="1"/>
    <col min="14091" max="14091" width="15.5703125" style="101" customWidth="1"/>
    <col min="14092" max="14336" width="9.140625" style="101"/>
    <col min="14337" max="14337" width="7.28515625" style="101" customWidth="1"/>
    <col min="14338" max="14338" width="39.5703125" style="101" customWidth="1"/>
    <col min="14339" max="14339" width="16.28515625" style="101" customWidth="1"/>
    <col min="14340" max="14340" width="15.7109375" style="101" customWidth="1"/>
    <col min="14341" max="14341" width="19.5703125" style="101" customWidth="1"/>
    <col min="14342" max="14342" width="15.85546875" style="101" customWidth="1"/>
    <col min="14343" max="14343" width="16.5703125" style="101" customWidth="1"/>
    <col min="14344" max="14344" width="14.28515625" style="101" customWidth="1"/>
    <col min="14345" max="14345" width="25.7109375" style="101" customWidth="1"/>
    <col min="14346" max="14346" width="14" style="101" customWidth="1"/>
    <col min="14347" max="14347" width="15.5703125" style="101" customWidth="1"/>
    <col min="14348" max="14592" width="9.140625" style="101"/>
    <col min="14593" max="14593" width="7.28515625" style="101" customWidth="1"/>
    <col min="14594" max="14594" width="39.5703125" style="101" customWidth="1"/>
    <col min="14595" max="14595" width="16.28515625" style="101" customWidth="1"/>
    <col min="14596" max="14596" width="15.7109375" style="101" customWidth="1"/>
    <col min="14597" max="14597" width="19.5703125" style="101" customWidth="1"/>
    <col min="14598" max="14598" width="15.85546875" style="101" customWidth="1"/>
    <col min="14599" max="14599" width="16.5703125" style="101" customWidth="1"/>
    <col min="14600" max="14600" width="14.28515625" style="101" customWidth="1"/>
    <col min="14601" max="14601" width="25.7109375" style="101" customWidth="1"/>
    <col min="14602" max="14602" width="14" style="101" customWidth="1"/>
    <col min="14603" max="14603" width="15.5703125" style="101" customWidth="1"/>
    <col min="14604" max="14848" width="9.140625" style="101"/>
    <col min="14849" max="14849" width="7.28515625" style="101" customWidth="1"/>
    <col min="14850" max="14850" width="39.5703125" style="101" customWidth="1"/>
    <col min="14851" max="14851" width="16.28515625" style="101" customWidth="1"/>
    <col min="14852" max="14852" width="15.7109375" style="101" customWidth="1"/>
    <col min="14853" max="14853" width="19.5703125" style="101" customWidth="1"/>
    <col min="14854" max="14854" width="15.85546875" style="101" customWidth="1"/>
    <col min="14855" max="14855" width="16.5703125" style="101" customWidth="1"/>
    <col min="14856" max="14856" width="14.28515625" style="101" customWidth="1"/>
    <col min="14857" max="14857" width="25.7109375" style="101" customWidth="1"/>
    <col min="14858" max="14858" width="14" style="101" customWidth="1"/>
    <col min="14859" max="14859" width="15.5703125" style="101" customWidth="1"/>
    <col min="14860" max="15104" width="9.140625" style="101"/>
    <col min="15105" max="15105" width="7.28515625" style="101" customWidth="1"/>
    <col min="15106" max="15106" width="39.5703125" style="101" customWidth="1"/>
    <col min="15107" max="15107" width="16.28515625" style="101" customWidth="1"/>
    <col min="15108" max="15108" width="15.7109375" style="101" customWidth="1"/>
    <col min="15109" max="15109" width="19.5703125" style="101" customWidth="1"/>
    <col min="15110" max="15110" width="15.85546875" style="101" customWidth="1"/>
    <col min="15111" max="15111" width="16.5703125" style="101" customWidth="1"/>
    <col min="15112" max="15112" width="14.28515625" style="101" customWidth="1"/>
    <col min="15113" max="15113" width="25.7109375" style="101" customWidth="1"/>
    <col min="15114" max="15114" width="14" style="101" customWidth="1"/>
    <col min="15115" max="15115" width="15.5703125" style="101" customWidth="1"/>
    <col min="15116" max="15360" width="9.140625" style="101"/>
    <col min="15361" max="15361" width="7.28515625" style="101" customWidth="1"/>
    <col min="15362" max="15362" width="39.5703125" style="101" customWidth="1"/>
    <col min="15363" max="15363" width="16.28515625" style="101" customWidth="1"/>
    <col min="15364" max="15364" width="15.7109375" style="101" customWidth="1"/>
    <col min="15365" max="15365" width="19.5703125" style="101" customWidth="1"/>
    <col min="15366" max="15366" width="15.85546875" style="101" customWidth="1"/>
    <col min="15367" max="15367" width="16.5703125" style="101" customWidth="1"/>
    <col min="15368" max="15368" width="14.28515625" style="101" customWidth="1"/>
    <col min="15369" max="15369" width="25.7109375" style="101" customWidth="1"/>
    <col min="15370" max="15370" width="14" style="101" customWidth="1"/>
    <col min="15371" max="15371" width="15.5703125" style="101" customWidth="1"/>
    <col min="15372" max="15616" width="9.140625" style="101"/>
    <col min="15617" max="15617" width="7.28515625" style="101" customWidth="1"/>
    <col min="15618" max="15618" width="39.5703125" style="101" customWidth="1"/>
    <col min="15619" max="15619" width="16.28515625" style="101" customWidth="1"/>
    <col min="15620" max="15620" width="15.7109375" style="101" customWidth="1"/>
    <col min="15621" max="15621" width="19.5703125" style="101" customWidth="1"/>
    <col min="15622" max="15622" width="15.85546875" style="101" customWidth="1"/>
    <col min="15623" max="15623" width="16.5703125" style="101" customWidth="1"/>
    <col min="15624" max="15624" width="14.28515625" style="101" customWidth="1"/>
    <col min="15625" max="15625" width="25.7109375" style="101" customWidth="1"/>
    <col min="15626" max="15626" width="14" style="101" customWidth="1"/>
    <col min="15627" max="15627" width="15.5703125" style="101" customWidth="1"/>
    <col min="15628" max="15872" width="9.140625" style="101"/>
    <col min="15873" max="15873" width="7.28515625" style="101" customWidth="1"/>
    <col min="15874" max="15874" width="39.5703125" style="101" customWidth="1"/>
    <col min="15875" max="15875" width="16.28515625" style="101" customWidth="1"/>
    <col min="15876" max="15876" width="15.7109375" style="101" customWidth="1"/>
    <col min="15877" max="15877" width="19.5703125" style="101" customWidth="1"/>
    <col min="15878" max="15878" width="15.85546875" style="101" customWidth="1"/>
    <col min="15879" max="15879" width="16.5703125" style="101" customWidth="1"/>
    <col min="15880" max="15880" width="14.28515625" style="101" customWidth="1"/>
    <col min="15881" max="15881" width="25.7109375" style="101" customWidth="1"/>
    <col min="15882" max="15882" width="14" style="101" customWidth="1"/>
    <col min="15883" max="15883" width="15.5703125" style="101" customWidth="1"/>
    <col min="15884" max="16128" width="9.140625" style="101"/>
    <col min="16129" max="16129" width="7.28515625" style="101" customWidth="1"/>
    <col min="16130" max="16130" width="39.5703125" style="101" customWidth="1"/>
    <col min="16131" max="16131" width="16.28515625" style="101" customWidth="1"/>
    <col min="16132" max="16132" width="15.7109375" style="101" customWidth="1"/>
    <col min="16133" max="16133" width="19.5703125" style="101" customWidth="1"/>
    <col min="16134" max="16134" width="15.85546875" style="101" customWidth="1"/>
    <col min="16135" max="16135" width="16.5703125" style="101" customWidth="1"/>
    <col min="16136" max="16136" width="14.28515625" style="101" customWidth="1"/>
    <col min="16137" max="16137" width="25.7109375" style="101" customWidth="1"/>
    <col min="16138" max="16138" width="14" style="101" customWidth="1"/>
    <col min="16139" max="16139" width="15.5703125" style="101" customWidth="1"/>
    <col min="16140" max="16384" width="9.140625" style="101"/>
  </cols>
  <sheetData>
    <row r="1" spans="1:13" ht="18.75" customHeight="1" x14ac:dyDescent="0.25">
      <c r="K1" s="102"/>
      <c r="L1" s="102"/>
      <c r="M1" s="102" t="s">
        <v>0</v>
      </c>
    </row>
    <row r="2" spans="1:13" ht="20.25" customHeight="1" x14ac:dyDescent="0.25">
      <c r="A2" s="103"/>
      <c r="B2" s="103"/>
      <c r="C2" s="103"/>
      <c r="D2" s="103"/>
      <c r="E2" s="103"/>
      <c r="F2" s="103"/>
      <c r="G2" s="103"/>
      <c r="H2" s="104"/>
      <c r="I2" s="104"/>
      <c r="K2" s="105"/>
      <c r="L2" s="105"/>
      <c r="M2" s="105" t="s">
        <v>98</v>
      </c>
    </row>
    <row r="3" spans="1:13" ht="61.5" customHeight="1" x14ac:dyDescent="0.25">
      <c r="A3" s="103"/>
      <c r="B3" s="106" t="s">
        <v>99</v>
      </c>
      <c r="C3" s="106"/>
      <c r="D3" s="106"/>
      <c r="E3" s="106"/>
      <c r="F3" s="106"/>
      <c r="G3" s="106"/>
      <c r="H3" s="106"/>
      <c r="I3" s="106"/>
      <c r="J3" s="106"/>
      <c r="K3" s="103"/>
    </row>
    <row r="4" spans="1:13" ht="37.5" customHeight="1" x14ac:dyDescent="0.25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3" ht="33" customHeight="1" x14ac:dyDescent="0.25">
      <c r="A5" s="108" t="s">
        <v>4</v>
      </c>
      <c r="B5" s="108" t="s">
        <v>5</v>
      </c>
      <c r="C5" s="109" t="s">
        <v>6</v>
      </c>
      <c r="D5" s="109"/>
      <c r="E5" s="109"/>
      <c r="F5" s="109" t="s">
        <v>7</v>
      </c>
      <c r="G5" s="109" t="s">
        <v>8</v>
      </c>
      <c r="H5" s="109"/>
      <c r="I5" s="109"/>
      <c r="J5" s="109"/>
      <c r="K5" s="110" t="s">
        <v>9</v>
      </c>
    </row>
    <row r="6" spans="1:13" ht="158.25" customHeight="1" x14ac:dyDescent="0.25">
      <c r="A6" s="108"/>
      <c r="B6" s="108"/>
      <c r="C6" s="111" t="s">
        <v>10</v>
      </c>
      <c r="D6" s="111" t="s">
        <v>11</v>
      </c>
      <c r="E6" s="111" t="s">
        <v>12</v>
      </c>
      <c r="F6" s="109"/>
      <c r="G6" s="112" t="s">
        <v>13</v>
      </c>
      <c r="H6" s="111" t="s">
        <v>14</v>
      </c>
      <c r="I6" s="111" t="s">
        <v>15</v>
      </c>
      <c r="J6" s="111" t="s">
        <v>14</v>
      </c>
      <c r="K6" s="110"/>
    </row>
    <row r="7" spans="1:13" ht="37.5" customHeight="1" x14ac:dyDescent="0.25">
      <c r="A7" s="113">
        <v>1</v>
      </c>
      <c r="B7" s="114"/>
      <c r="C7" s="115"/>
      <c r="D7" s="115"/>
      <c r="E7" s="116"/>
      <c r="F7" s="117">
        <f>SUM(C7,D7)</f>
        <v>0</v>
      </c>
      <c r="G7" s="118"/>
      <c r="H7" s="115"/>
      <c r="I7" s="116"/>
      <c r="J7" s="115"/>
      <c r="K7" s="119"/>
    </row>
    <row r="8" spans="1:13" ht="51" customHeight="1" x14ac:dyDescent="0.25">
      <c r="A8" s="113"/>
      <c r="B8" s="114"/>
      <c r="C8" s="115"/>
      <c r="D8" s="115"/>
      <c r="E8" s="116"/>
      <c r="F8" s="117">
        <f t="shared" ref="F8:F47" si="0">SUM(C8,D8)</f>
        <v>0</v>
      </c>
      <c r="G8" s="118"/>
      <c r="H8" s="115"/>
      <c r="I8" s="116"/>
      <c r="J8" s="115"/>
      <c r="K8" s="119"/>
    </row>
    <row r="9" spans="1:13" ht="57" customHeight="1" x14ac:dyDescent="0.25">
      <c r="A9" s="113"/>
      <c r="B9" s="114"/>
      <c r="C9" s="115"/>
      <c r="D9" s="115"/>
      <c r="E9" s="116"/>
      <c r="F9" s="117">
        <f t="shared" si="0"/>
        <v>0</v>
      </c>
      <c r="G9" s="118"/>
      <c r="H9" s="115"/>
      <c r="I9" s="116"/>
      <c r="J9" s="115"/>
      <c r="K9" s="119"/>
    </row>
    <row r="10" spans="1:13" ht="15.75" x14ac:dyDescent="0.25">
      <c r="A10" s="113"/>
      <c r="B10" s="114"/>
      <c r="C10" s="115"/>
      <c r="D10" s="115"/>
      <c r="E10" s="116"/>
      <c r="F10" s="117">
        <f t="shared" si="0"/>
        <v>0</v>
      </c>
      <c r="G10" s="118"/>
      <c r="H10" s="115"/>
      <c r="I10" s="116"/>
      <c r="J10" s="115"/>
      <c r="K10" s="119"/>
    </row>
    <row r="11" spans="1:13" ht="55.5" customHeight="1" x14ac:dyDescent="0.25">
      <c r="A11" s="113"/>
      <c r="B11" s="114"/>
      <c r="C11" s="115"/>
      <c r="D11" s="115"/>
      <c r="E11" s="116"/>
      <c r="F11" s="117">
        <f t="shared" si="0"/>
        <v>0</v>
      </c>
      <c r="G11" s="118"/>
      <c r="H11" s="115"/>
      <c r="I11" s="116"/>
      <c r="J11" s="115"/>
      <c r="K11" s="119"/>
    </row>
    <row r="12" spans="1:13" ht="15.75" x14ac:dyDescent="0.25">
      <c r="A12" s="113"/>
      <c r="B12" s="114"/>
      <c r="C12" s="115"/>
      <c r="D12" s="115"/>
      <c r="E12" s="116"/>
      <c r="F12" s="117">
        <f t="shared" si="0"/>
        <v>0</v>
      </c>
      <c r="G12" s="120"/>
      <c r="H12" s="115"/>
      <c r="I12" s="116"/>
      <c r="J12" s="115"/>
      <c r="K12" s="119"/>
    </row>
    <row r="13" spans="1:13" ht="15.75" x14ac:dyDescent="0.25">
      <c r="A13" s="113"/>
      <c r="B13" s="114"/>
      <c r="C13" s="115"/>
      <c r="D13" s="115"/>
      <c r="E13" s="116"/>
      <c r="F13" s="117">
        <f t="shared" si="0"/>
        <v>0</v>
      </c>
      <c r="G13" s="120"/>
      <c r="H13" s="115"/>
      <c r="I13" s="116"/>
      <c r="J13" s="115"/>
      <c r="K13" s="119"/>
    </row>
    <row r="14" spans="1:13" ht="15.75" x14ac:dyDescent="0.25">
      <c r="A14" s="113"/>
      <c r="B14" s="114"/>
      <c r="C14" s="115"/>
      <c r="D14" s="115"/>
      <c r="E14" s="116"/>
      <c r="F14" s="117">
        <f t="shared" si="0"/>
        <v>0</v>
      </c>
      <c r="G14" s="114"/>
      <c r="H14" s="115"/>
      <c r="I14" s="116"/>
      <c r="J14" s="115"/>
      <c r="K14" s="119"/>
    </row>
    <row r="15" spans="1:13" ht="15.75" x14ac:dyDescent="0.25">
      <c r="A15" s="120"/>
      <c r="B15" s="114"/>
      <c r="C15" s="115"/>
      <c r="D15" s="115"/>
      <c r="E15" s="116"/>
      <c r="F15" s="117">
        <f t="shared" si="0"/>
        <v>0</v>
      </c>
      <c r="G15" s="114"/>
      <c r="H15" s="115"/>
      <c r="I15" s="116"/>
      <c r="J15" s="115"/>
      <c r="K15" s="119"/>
    </row>
    <row r="16" spans="1:13" ht="15" customHeight="1" x14ac:dyDescent="0.25">
      <c r="A16" s="120"/>
      <c r="B16" s="114"/>
      <c r="C16" s="115"/>
      <c r="D16" s="115"/>
      <c r="E16" s="116"/>
      <c r="F16" s="117">
        <f t="shared" si="0"/>
        <v>0</v>
      </c>
      <c r="G16" s="114"/>
      <c r="H16" s="115"/>
      <c r="I16" s="116"/>
      <c r="J16" s="115"/>
      <c r="K16" s="119"/>
    </row>
    <row r="17" spans="1:11" ht="15.75" x14ac:dyDescent="0.25">
      <c r="A17" s="113"/>
      <c r="B17" s="114"/>
      <c r="C17" s="115"/>
      <c r="D17" s="115"/>
      <c r="E17" s="116"/>
      <c r="F17" s="117">
        <f t="shared" si="0"/>
        <v>0</v>
      </c>
      <c r="G17" s="114"/>
      <c r="H17" s="115"/>
      <c r="I17" s="116"/>
      <c r="J17" s="115"/>
      <c r="K17" s="119"/>
    </row>
    <row r="18" spans="1:11" ht="15.75" x14ac:dyDescent="0.25">
      <c r="A18" s="113"/>
      <c r="B18" s="114"/>
      <c r="C18" s="115"/>
      <c r="D18" s="115"/>
      <c r="E18" s="116"/>
      <c r="F18" s="117">
        <f t="shared" si="0"/>
        <v>0</v>
      </c>
      <c r="G18" s="114"/>
      <c r="H18" s="115"/>
      <c r="I18" s="116"/>
      <c r="J18" s="115"/>
      <c r="K18" s="119"/>
    </row>
    <row r="19" spans="1:11" ht="15.75" x14ac:dyDescent="0.25">
      <c r="A19" s="113"/>
      <c r="B19" s="114"/>
      <c r="C19" s="115"/>
      <c r="D19" s="115"/>
      <c r="E19" s="116"/>
      <c r="F19" s="117">
        <f t="shared" si="0"/>
        <v>0</v>
      </c>
      <c r="G19" s="114"/>
      <c r="H19" s="115"/>
      <c r="I19" s="116"/>
      <c r="J19" s="115"/>
      <c r="K19" s="119"/>
    </row>
    <row r="20" spans="1:11" ht="15.75" x14ac:dyDescent="0.25">
      <c r="A20" s="113"/>
      <c r="B20" s="114"/>
      <c r="C20" s="115"/>
      <c r="D20" s="115"/>
      <c r="E20" s="116"/>
      <c r="F20" s="117">
        <f t="shared" si="0"/>
        <v>0</v>
      </c>
      <c r="G20" s="114"/>
      <c r="H20" s="115"/>
      <c r="I20" s="116"/>
      <c r="J20" s="115"/>
      <c r="K20" s="119"/>
    </row>
    <row r="21" spans="1:11" ht="15.75" x14ac:dyDescent="0.25">
      <c r="A21" s="113"/>
      <c r="B21" s="114"/>
      <c r="C21" s="115"/>
      <c r="D21" s="115"/>
      <c r="E21" s="116"/>
      <c r="F21" s="117">
        <f t="shared" si="0"/>
        <v>0</v>
      </c>
      <c r="G21" s="114"/>
      <c r="H21" s="115"/>
      <c r="I21" s="116"/>
      <c r="J21" s="115"/>
      <c r="K21" s="119"/>
    </row>
    <row r="22" spans="1:11" ht="15.75" x14ac:dyDescent="0.25">
      <c r="A22" s="113"/>
      <c r="B22" s="114"/>
      <c r="C22" s="115"/>
      <c r="D22" s="115"/>
      <c r="E22" s="116"/>
      <c r="F22" s="117">
        <f t="shared" si="0"/>
        <v>0</v>
      </c>
      <c r="G22" s="114"/>
      <c r="H22" s="115"/>
      <c r="I22" s="116"/>
      <c r="J22" s="115"/>
      <c r="K22" s="119"/>
    </row>
    <row r="23" spans="1:11" ht="15.75" x14ac:dyDescent="0.25">
      <c r="A23" s="113"/>
      <c r="B23" s="114"/>
      <c r="C23" s="115"/>
      <c r="D23" s="115"/>
      <c r="E23" s="116"/>
      <c r="F23" s="117">
        <f t="shared" si="0"/>
        <v>0</v>
      </c>
      <c r="G23" s="114"/>
      <c r="H23" s="115"/>
      <c r="I23" s="116"/>
      <c r="J23" s="115"/>
      <c r="K23" s="119"/>
    </row>
    <row r="24" spans="1:11" ht="15.75" x14ac:dyDescent="0.25">
      <c r="A24" s="113"/>
      <c r="B24" s="114"/>
      <c r="C24" s="115"/>
      <c r="D24" s="115"/>
      <c r="E24" s="116"/>
      <c r="F24" s="117">
        <f t="shared" si="0"/>
        <v>0</v>
      </c>
      <c r="G24" s="114"/>
      <c r="H24" s="115"/>
      <c r="I24" s="116"/>
      <c r="J24" s="115"/>
      <c r="K24" s="119"/>
    </row>
    <row r="25" spans="1:11" ht="15.75" x14ac:dyDescent="0.25">
      <c r="A25" s="120"/>
      <c r="B25" s="114"/>
      <c r="C25" s="115"/>
      <c r="D25" s="115"/>
      <c r="E25" s="116"/>
      <c r="F25" s="117">
        <f t="shared" si="0"/>
        <v>0</v>
      </c>
      <c r="G25" s="114"/>
      <c r="H25" s="115"/>
      <c r="I25" s="116"/>
      <c r="J25" s="115"/>
      <c r="K25" s="119"/>
    </row>
    <row r="26" spans="1:11" ht="15.75" x14ac:dyDescent="0.25">
      <c r="A26" s="120"/>
      <c r="B26" s="114"/>
      <c r="C26" s="115"/>
      <c r="D26" s="115"/>
      <c r="E26" s="116"/>
      <c r="F26" s="117">
        <f t="shared" si="0"/>
        <v>0</v>
      </c>
      <c r="G26" s="114"/>
      <c r="H26" s="115"/>
      <c r="I26" s="116"/>
      <c r="J26" s="115"/>
      <c r="K26" s="119"/>
    </row>
    <row r="27" spans="1:11" ht="15.75" x14ac:dyDescent="0.25">
      <c r="A27" s="113"/>
      <c r="B27" s="114"/>
      <c r="C27" s="115"/>
      <c r="D27" s="115"/>
      <c r="E27" s="116"/>
      <c r="F27" s="117">
        <f t="shared" si="0"/>
        <v>0</v>
      </c>
      <c r="G27" s="114"/>
      <c r="H27" s="115"/>
      <c r="I27" s="116"/>
      <c r="J27" s="115"/>
      <c r="K27" s="119"/>
    </row>
    <row r="28" spans="1:11" ht="15.75" x14ac:dyDescent="0.25">
      <c r="A28" s="113"/>
      <c r="B28" s="114"/>
      <c r="C28" s="115"/>
      <c r="D28" s="115"/>
      <c r="E28" s="116"/>
      <c r="F28" s="117">
        <f t="shared" si="0"/>
        <v>0</v>
      </c>
      <c r="G28" s="114"/>
      <c r="H28" s="115"/>
      <c r="I28" s="116"/>
      <c r="J28" s="115"/>
      <c r="K28" s="119"/>
    </row>
    <row r="29" spans="1:11" ht="15.75" x14ac:dyDescent="0.25">
      <c r="A29" s="113"/>
      <c r="B29" s="114"/>
      <c r="C29" s="115"/>
      <c r="D29" s="115"/>
      <c r="E29" s="116"/>
      <c r="F29" s="117">
        <f t="shared" si="0"/>
        <v>0</v>
      </c>
      <c r="G29" s="114"/>
      <c r="H29" s="115"/>
      <c r="I29" s="116"/>
      <c r="J29" s="115"/>
      <c r="K29" s="119"/>
    </row>
    <row r="30" spans="1:11" ht="15.75" x14ac:dyDescent="0.25">
      <c r="A30" s="113"/>
      <c r="B30" s="114"/>
      <c r="C30" s="115"/>
      <c r="D30" s="115"/>
      <c r="E30" s="116"/>
      <c r="F30" s="117">
        <f t="shared" si="0"/>
        <v>0</v>
      </c>
      <c r="G30" s="114"/>
      <c r="H30" s="115"/>
      <c r="I30" s="116"/>
      <c r="J30" s="115"/>
      <c r="K30" s="119"/>
    </row>
    <row r="31" spans="1:11" ht="15.75" x14ac:dyDescent="0.25">
      <c r="A31" s="113"/>
      <c r="B31" s="114"/>
      <c r="C31" s="115"/>
      <c r="D31" s="115"/>
      <c r="E31" s="116"/>
      <c r="F31" s="117">
        <f t="shared" si="0"/>
        <v>0</v>
      </c>
      <c r="G31" s="114"/>
      <c r="H31" s="115"/>
      <c r="I31" s="116"/>
      <c r="J31" s="115"/>
      <c r="K31" s="119"/>
    </row>
    <row r="32" spans="1:11" ht="15.75" x14ac:dyDescent="0.25">
      <c r="A32" s="113"/>
      <c r="B32" s="114"/>
      <c r="C32" s="115"/>
      <c r="D32" s="115"/>
      <c r="E32" s="116"/>
      <c r="F32" s="117">
        <f t="shared" si="0"/>
        <v>0</v>
      </c>
      <c r="G32" s="114"/>
      <c r="H32" s="115"/>
      <c r="I32" s="116"/>
      <c r="J32" s="115"/>
      <c r="K32" s="119"/>
    </row>
    <row r="33" spans="1:11" ht="15.75" x14ac:dyDescent="0.25">
      <c r="A33" s="113"/>
      <c r="B33" s="114"/>
      <c r="C33" s="115"/>
      <c r="D33" s="115"/>
      <c r="E33" s="116"/>
      <c r="F33" s="117">
        <f t="shared" si="0"/>
        <v>0</v>
      </c>
      <c r="G33" s="114"/>
      <c r="H33" s="115"/>
      <c r="I33" s="116"/>
      <c r="J33" s="115"/>
      <c r="K33" s="119"/>
    </row>
    <row r="34" spans="1:11" ht="15.75" x14ac:dyDescent="0.25">
      <c r="A34" s="113"/>
      <c r="B34" s="114"/>
      <c r="C34" s="115"/>
      <c r="D34" s="115"/>
      <c r="E34" s="116"/>
      <c r="F34" s="117">
        <f t="shared" si="0"/>
        <v>0</v>
      </c>
      <c r="G34" s="114"/>
      <c r="H34" s="115"/>
      <c r="I34" s="116"/>
      <c r="J34" s="115"/>
      <c r="K34" s="119"/>
    </row>
    <row r="35" spans="1:11" ht="15.75" x14ac:dyDescent="0.25">
      <c r="A35" s="120"/>
      <c r="B35" s="114"/>
      <c r="C35" s="115"/>
      <c r="D35" s="115"/>
      <c r="E35" s="116"/>
      <c r="F35" s="117">
        <f t="shared" si="0"/>
        <v>0</v>
      </c>
      <c r="G35" s="114"/>
      <c r="H35" s="115"/>
      <c r="I35" s="116"/>
      <c r="J35" s="115"/>
      <c r="K35" s="119"/>
    </row>
    <row r="36" spans="1:11" ht="15.75" x14ac:dyDescent="0.25">
      <c r="A36" s="113"/>
      <c r="B36" s="114"/>
      <c r="C36" s="115"/>
      <c r="D36" s="115"/>
      <c r="E36" s="116"/>
      <c r="F36" s="117">
        <f t="shared" si="0"/>
        <v>0</v>
      </c>
      <c r="G36" s="114"/>
      <c r="H36" s="115"/>
      <c r="I36" s="116"/>
      <c r="J36" s="115"/>
      <c r="K36" s="119"/>
    </row>
    <row r="37" spans="1:11" ht="15.75" x14ac:dyDescent="0.25">
      <c r="A37" s="113"/>
      <c r="B37" s="114"/>
      <c r="C37" s="115"/>
      <c r="D37" s="115"/>
      <c r="E37" s="116"/>
      <c r="F37" s="117">
        <f t="shared" si="0"/>
        <v>0</v>
      </c>
      <c r="G37" s="114"/>
      <c r="H37" s="115"/>
      <c r="I37" s="116"/>
      <c r="J37" s="115"/>
      <c r="K37" s="119"/>
    </row>
    <row r="38" spans="1:11" ht="15.75" x14ac:dyDescent="0.25">
      <c r="A38" s="113"/>
      <c r="B38" s="114"/>
      <c r="C38" s="115"/>
      <c r="D38" s="115"/>
      <c r="E38" s="116"/>
      <c r="F38" s="117">
        <f t="shared" si="0"/>
        <v>0</v>
      </c>
      <c r="G38" s="114"/>
      <c r="H38" s="115"/>
      <c r="I38" s="116"/>
      <c r="J38" s="115"/>
      <c r="K38" s="119"/>
    </row>
    <row r="39" spans="1:11" ht="15.75" x14ac:dyDescent="0.25">
      <c r="A39" s="113"/>
      <c r="B39" s="114"/>
      <c r="C39" s="115"/>
      <c r="D39" s="115"/>
      <c r="E39" s="116"/>
      <c r="F39" s="117">
        <f t="shared" si="0"/>
        <v>0</v>
      </c>
      <c r="G39" s="114"/>
      <c r="H39" s="115"/>
      <c r="I39" s="116"/>
      <c r="J39" s="115"/>
      <c r="K39" s="119"/>
    </row>
    <row r="40" spans="1:11" ht="15.75" x14ac:dyDescent="0.25">
      <c r="A40" s="113"/>
      <c r="B40" s="114"/>
      <c r="C40" s="115"/>
      <c r="D40" s="115"/>
      <c r="E40" s="116"/>
      <c r="F40" s="117">
        <f t="shared" si="0"/>
        <v>0</v>
      </c>
      <c r="G40" s="114"/>
      <c r="H40" s="115"/>
      <c r="I40" s="116"/>
      <c r="J40" s="115"/>
      <c r="K40" s="119"/>
    </row>
    <row r="41" spans="1:11" ht="15.75" x14ac:dyDescent="0.25">
      <c r="A41" s="113"/>
      <c r="B41" s="114"/>
      <c r="C41" s="115"/>
      <c r="D41" s="115"/>
      <c r="E41" s="116"/>
      <c r="F41" s="117">
        <f t="shared" si="0"/>
        <v>0</v>
      </c>
      <c r="G41" s="114"/>
      <c r="H41" s="115"/>
      <c r="I41" s="116"/>
      <c r="J41" s="115"/>
      <c r="K41" s="119"/>
    </row>
    <row r="42" spans="1:11" ht="15.75" x14ac:dyDescent="0.25">
      <c r="A42" s="120"/>
      <c r="B42" s="114"/>
      <c r="C42" s="115"/>
      <c r="D42" s="115"/>
      <c r="E42" s="116"/>
      <c r="F42" s="117">
        <f t="shared" si="0"/>
        <v>0</v>
      </c>
      <c r="G42" s="114"/>
      <c r="H42" s="115"/>
      <c r="I42" s="116"/>
      <c r="J42" s="115"/>
      <c r="K42" s="119"/>
    </row>
    <row r="43" spans="1:11" ht="15.75" x14ac:dyDescent="0.25">
      <c r="A43" s="120"/>
      <c r="B43" s="114"/>
      <c r="C43" s="115"/>
      <c r="D43" s="115"/>
      <c r="E43" s="116"/>
      <c r="F43" s="117">
        <f t="shared" si="0"/>
        <v>0</v>
      </c>
      <c r="G43" s="114"/>
      <c r="H43" s="115"/>
      <c r="I43" s="116"/>
      <c r="J43" s="115"/>
      <c r="K43" s="119"/>
    </row>
    <row r="44" spans="1:11" ht="15.75" x14ac:dyDescent="0.25">
      <c r="A44" s="121"/>
      <c r="B44" s="122"/>
      <c r="C44" s="123"/>
      <c r="D44" s="123"/>
      <c r="E44" s="124"/>
      <c r="F44" s="117">
        <f t="shared" si="0"/>
        <v>0</v>
      </c>
      <c r="G44" s="122"/>
      <c r="H44" s="123"/>
      <c r="I44" s="124"/>
      <c r="J44" s="123"/>
      <c r="K44" s="119"/>
    </row>
    <row r="45" spans="1:11" ht="15.75" x14ac:dyDescent="0.25">
      <c r="A45" s="121"/>
      <c r="B45" s="122"/>
      <c r="C45" s="123"/>
      <c r="D45" s="123"/>
      <c r="E45" s="124"/>
      <c r="F45" s="117">
        <f t="shared" si="0"/>
        <v>0</v>
      </c>
      <c r="G45" s="122"/>
      <c r="H45" s="123"/>
      <c r="I45" s="124"/>
      <c r="J45" s="123"/>
      <c r="K45" s="119"/>
    </row>
    <row r="46" spans="1:11" ht="15.75" x14ac:dyDescent="0.25">
      <c r="A46" s="121"/>
      <c r="B46" s="122"/>
      <c r="C46" s="123"/>
      <c r="D46" s="123"/>
      <c r="E46" s="124"/>
      <c r="F46" s="117">
        <f t="shared" si="0"/>
        <v>0</v>
      </c>
      <c r="G46" s="122"/>
      <c r="H46" s="123"/>
      <c r="I46" s="124"/>
      <c r="J46" s="123"/>
      <c r="K46" s="119"/>
    </row>
    <row r="47" spans="1:11" ht="15.75" x14ac:dyDescent="0.25">
      <c r="A47" s="122"/>
      <c r="B47" s="125" t="s">
        <v>26</v>
      </c>
      <c r="C47" s="126">
        <f>SUM(C7:C46)</f>
        <v>0</v>
      </c>
      <c r="D47" s="126">
        <f>SUM(D7:D46)</f>
        <v>0</v>
      </c>
      <c r="E47" s="127"/>
      <c r="F47" s="128">
        <f t="shared" si="0"/>
        <v>0</v>
      </c>
      <c r="G47" s="129"/>
      <c r="H47" s="126">
        <f>SUM(H7:H46)</f>
        <v>0</v>
      </c>
      <c r="I47" s="127"/>
      <c r="J47" s="126">
        <f>SUM(J7:J46)</f>
        <v>0</v>
      </c>
      <c r="K47" s="130">
        <f>C47-H47</f>
        <v>0</v>
      </c>
    </row>
    <row r="48" spans="1:11" ht="18.75" customHeight="1" x14ac:dyDescent="0.25">
      <c r="B48" s="131"/>
      <c r="C48" s="132"/>
    </row>
    <row r="50" spans="2:8" ht="18.75" x14ac:dyDescent="0.3">
      <c r="B50" s="133" t="s">
        <v>27</v>
      </c>
      <c r="C50" s="134"/>
      <c r="D50" s="134"/>
      <c r="E50" s="134"/>
      <c r="F50" s="135"/>
      <c r="G50" s="136" t="s">
        <v>100</v>
      </c>
      <c r="H50" s="136"/>
    </row>
    <row r="51" spans="2:8" ht="18.75" x14ac:dyDescent="0.3">
      <c r="B51" s="133"/>
      <c r="C51" s="134"/>
      <c r="D51" s="134"/>
      <c r="E51" s="134"/>
      <c r="F51" s="137" t="s">
        <v>29</v>
      </c>
      <c r="G51" s="137"/>
      <c r="H51" s="137"/>
    </row>
    <row r="52" spans="2:8" ht="18.75" x14ac:dyDescent="0.3">
      <c r="B52" s="133" t="s">
        <v>30</v>
      </c>
      <c r="C52" s="134"/>
      <c r="D52" s="134"/>
      <c r="E52" s="134"/>
      <c r="F52" s="135"/>
      <c r="G52" s="136" t="s">
        <v>101</v>
      </c>
      <c r="H52" s="136"/>
    </row>
    <row r="53" spans="2:8" ht="18.75" x14ac:dyDescent="0.3">
      <c r="B53" s="134"/>
      <c r="C53" s="134"/>
      <c r="D53" s="134"/>
      <c r="E53" s="134"/>
      <c r="F53" s="137" t="s">
        <v>29</v>
      </c>
      <c r="G53" s="137"/>
      <c r="H53" s="137"/>
    </row>
  </sheetData>
  <sheetProtection selectLockedCells="1" selectUnlockedCells="1"/>
  <mergeCells count="12">
    <mergeCell ref="G50:H50"/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279E7-93AD-468F-B3C9-83F9327D133C}">
  <dimension ref="A1:M31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5" customWidth="1"/>
    <col min="3" max="3" width="16.28515625" customWidth="1"/>
    <col min="4" max="4" width="13.5703125" customWidth="1"/>
    <col min="5" max="5" width="22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t="s">
        <v>102</v>
      </c>
      <c r="K1" s="1"/>
      <c r="L1" s="1"/>
      <c r="M1" s="1" t="s">
        <v>103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t="s">
        <v>104</v>
      </c>
      <c r="K2" s="4"/>
      <c r="L2" s="4"/>
      <c r="M2" s="4" t="s">
        <v>105</v>
      </c>
    </row>
    <row r="3" spans="1:13" ht="61.5" customHeight="1" x14ac:dyDescent="0.25">
      <c r="A3" s="2"/>
      <c r="B3" s="5" t="s">
        <v>106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38" t="s">
        <v>107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1.5" x14ac:dyDescent="0.25">
      <c r="A7" s="13">
        <v>1</v>
      </c>
      <c r="B7" s="139" t="s">
        <v>108</v>
      </c>
      <c r="C7" s="15">
        <f>4485/1000</f>
        <v>4.4850000000000003</v>
      </c>
      <c r="D7" s="15">
        <f>7200/1000</f>
        <v>7.2</v>
      </c>
      <c r="E7" s="16" t="s">
        <v>109</v>
      </c>
      <c r="F7" s="17">
        <f t="shared" ref="F7:F16" si="0">SUM(C7,D7)</f>
        <v>11.685</v>
      </c>
      <c r="G7" s="14"/>
      <c r="H7" s="15"/>
      <c r="I7" s="16" t="s">
        <v>109</v>
      </c>
      <c r="J7" s="15">
        <f>2731.5/1000</f>
        <v>2.7315</v>
      </c>
      <c r="K7" s="18"/>
    </row>
    <row r="8" spans="1:13" ht="31.5" x14ac:dyDescent="0.25">
      <c r="A8" s="13">
        <v>2</v>
      </c>
      <c r="B8" s="14" t="s">
        <v>110</v>
      </c>
      <c r="C8" s="15">
        <f>3500/1000</f>
        <v>3.5</v>
      </c>
      <c r="D8" s="15">
        <f>500/1000</f>
        <v>0.5</v>
      </c>
      <c r="E8" s="16" t="s">
        <v>111</v>
      </c>
      <c r="F8" s="17">
        <f t="shared" si="0"/>
        <v>4</v>
      </c>
      <c r="G8" s="35"/>
      <c r="H8" s="15"/>
      <c r="I8" s="16" t="s">
        <v>111</v>
      </c>
      <c r="J8" s="15">
        <f>2646/1000</f>
        <v>2.6459999999999999</v>
      </c>
      <c r="K8" s="18"/>
    </row>
    <row r="9" spans="1:13" ht="15.75" x14ac:dyDescent="0.25">
      <c r="A9" s="13">
        <v>3</v>
      </c>
      <c r="B9" s="14" t="s">
        <v>20</v>
      </c>
      <c r="C9" s="15">
        <v>2.31</v>
      </c>
      <c r="D9" s="15"/>
      <c r="E9" s="16"/>
      <c r="F9" s="17">
        <f t="shared" si="0"/>
        <v>2.31</v>
      </c>
      <c r="G9" s="35">
        <v>2240</v>
      </c>
      <c r="H9" s="15">
        <v>0.63</v>
      </c>
      <c r="I9" s="16" t="s">
        <v>112</v>
      </c>
      <c r="J9" s="15"/>
      <c r="K9" s="18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9"/>
      <c r="H10" s="15"/>
      <c r="I10" s="16"/>
      <c r="J10" s="15"/>
      <c r="K10" s="18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9"/>
      <c r="H11" s="15"/>
      <c r="I11" s="16"/>
      <c r="J11" s="15"/>
      <c r="K11" s="18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4"/>
      <c r="H12" s="15"/>
      <c r="I12" s="16"/>
      <c r="J12" s="15"/>
      <c r="K12" s="18"/>
    </row>
    <row r="13" spans="1:13" ht="15.75" x14ac:dyDescent="0.25">
      <c r="A13" s="19"/>
      <c r="B13" s="14"/>
      <c r="C13" s="15"/>
      <c r="D13" s="15"/>
      <c r="E13" s="16"/>
      <c r="F13" s="17">
        <f t="shared" si="0"/>
        <v>0</v>
      </c>
      <c r="G13" s="14"/>
      <c r="H13" s="15"/>
      <c r="I13" s="16"/>
      <c r="J13" s="15"/>
      <c r="K13" s="18"/>
    </row>
    <row r="14" spans="1:13" ht="15" customHeight="1" x14ac:dyDescent="0.25">
      <c r="A14" s="19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 x14ac:dyDescent="0.25">
      <c r="A15" s="13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.75" x14ac:dyDescent="0.25">
      <c r="A16" s="21"/>
      <c r="B16" s="24" t="s">
        <v>26</v>
      </c>
      <c r="C16" s="25">
        <f>SUM(C7:C15)</f>
        <v>10.295</v>
      </c>
      <c r="D16" s="25">
        <f>SUM(D7:D15)</f>
        <v>7.7</v>
      </c>
      <c r="E16" s="26"/>
      <c r="F16" s="27">
        <f t="shared" si="0"/>
        <v>17.995000000000001</v>
      </c>
      <c r="G16" s="28"/>
      <c r="H16" s="25">
        <f>SUM(H7:H15)</f>
        <v>0.63</v>
      </c>
      <c r="I16" s="26"/>
      <c r="J16" s="25">
        <f>SUM(J7:J15)</f>
        <v>5.3774999999999995</v>
      </c>
      <c r="K16" s="29">
        <f>C16-H16</f>
        <v>9.6649999999999991</v>
      </c>
    </row>
    <row r="19" spans="2:9" ht="15.75" x14ac:dyDescent="0.25">
      <c r="B19" s="30" t="s">
        <v>33</v>
      </c>
      <c r="F19" s="31"/>
      <c r="G19" s="32" t="s">
        <v>113</v>
      </c>
      <c r="H19" s="33"/>
    </row>
    <row r="20" spans="2:9" x14ac:dyDescent="0.25">
      <c r="B20" s="30"/>
      <c r="F20" s="34" t="s">
        <v>29</v>
      </c>
      <c r="G20" s="34"/>
      <c r="H20" s="34"/>
    </row>
    <row r="21" spans="2:9" ht="15.75" x14ac:dyDescent="0.25">
      <c r="B21" s="30" t="s">
        <v>30</v>
      </c>
      <c r="F21" s="31"/>
      <c r="G21" s="32" t="s">
        <v>114</v>
      </c>
      <c r="H21" s="33"/>
    </row>
    <row r="22" spans="2:9" x14ac:dyDescent="0.25">
      <c r="F22" s="34" t="s">
        <v>29</v>
      </c>
      <c r="G22" s="34"/>
      <c r="H22" s="34"/>
    </row>
    <row r="31" spans="2:9" x14ac:dyDescent="0.25">
      <c r="I31" s="46"/>
    </row>
  </sheetData>
  <mergeCells count="10">
    <mergeCell ref="G19:H19"/>
    <mergeCell ref="G21:H2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02A0-C7CA-4C1B-90A4-3B9648174B61}">
  <sheetPr>
    <pageSetUpPr fitToPage="1"/>
  </sheetPr>
  <dimension ref="A1:P16"/>
  <sheetViews>
    <sheetView view="pageBreakPreview" zoomScale="60" zoomScaleNormal="80" workbookViewId="0">
      <selection activeCell="H30" sqref="H30"/>
    </sheetView>
  </sheetViews>
  <sheetFormatPr defaultRowHeight="15" x14ac:dyDescent="0.25"/>
  <cols>
    <col min="1" max="1" width="7.28515625" style="101" customWidth="1"/>
    <col min="2" max="2" width="24.42578125" style="101" customWidth="1"/>
    <col min="3" max="3" width="16.28515625" style="101" customWidth="1"/>
    <col min="4" max="4" width="13.5703125" style="101" customWidth="1"/>
    <col min="5" max="5" width="18.85546875" style="101" customWidth="1"/>
    <col min="6" max="6" width="15.85546875" style="101" customWidth="1"/>
    <col min="7" max="7" width="16.5703125" style="101" customWidth="1"/>
    <col min="8" max="8" width="14.28515625" style="101" customWidth="1"/>
    <col min="9" max="9" width="22.85546875" style="101" customWidth="1"/>
    <col min="10" max="10" width="14" style="101" customWidth="1"/>
    <col min="11" max="11" width="15.5703125" style="101" customWidth="1"/>
    <col min="12" max="256" width="9.140625" style="101"/>
    <col min="257" max="257" width="7.28515625" style="101" customWidth="1"/>
    <col min="258" max="258" width="24.42578125" style="101" customWidth="1"/>
    <col min="259" max="259" width="16.28515625" style="101" customWidth="1"/>
    <col min="260" max="260" width="13.5703125" style="101" customWidth="1"/>
    <col min="261" max="261" width="18.85546875" style="101" customWidth="1"/>
    <col min="262" max="262" width="15.85546875" style="101" customWidth="1"/>
    <col min="263" max="263" width="16.5703125" style="101" customWidth="1"/>
    <col min="264" max="264" width="14.28515625" style="101" customWidth="1"/>
    <col min="265" max="265" width="22.85546875" style="101" customWidth="1"/>
    <col min="266" max="266" width="14" style="101" customWidth="1"/>
    <col min="267" max="267" width="15.5703125" style="101" customWidth="1"/>
    <col min="268" max="512" width="9.140625" style="101"/>
    <col min="513" max="513" width="7.28515625" style="101" customWidth="1"/>
    <col min="514" max="514" width="24.42578125" style="101" customWidth="1"/>
    <col min="515" max="515" width="16.28515625" style="101" customWidth="1"/>
    <col min="516" max="516" width="13.5703125" style="101" customWidth="1"/>
    <col min="517" max="517" width="18.85546875" style="101" customWidth="1"/>
    <col min="518" max="518" width="15.85546875" style="101" customWidth="1"/>
    <col min="519" max="519" width="16.5703125" style="101" customWidth="1"/>
    <col min="520" max="520" width="14.28515625" style="101" customWidth="1"/>
    <col min="521" max="521" width="22.85546875" style="101" customWidth="1"/>
    <col min="522" max="522" width="14" style="101" customWidth="1"/>
    <col min="523" max="523" width="15.5703125" style="101" customWidth="1"/>
    <col min="524" max="768" width="9.140625" style="101"/>
    <col min="769" max="769" width="7.28515625" style="101" customWidth="1"/>
    <col min="770" max="770" width="24.42578125" style="101" customWidth="1"/>
    <col min="771" max="771" width="16.28515625" style="101" customWidth="1"/>
    <col min="772" max="772" width="13.5703125" style="101" customWidth="1"/>
    <col min="773" max="773" width="18.85546875" style="101" customWidth="1"/>
    <col min="774" max="774" width="15.85546875" style="101" customWidth="1"/>
    <col min="775" max="775" width="16.5703125" style="101" customWidth="1"/>
    <col min="776" max="776" width="14.28515625" style="101" customWidth="1"/>
    <col min="777" max="777" width="22.85546875" style="101" customWidth="1"/>
    <col min="778" max="778" width="14" style="101" customWidth="1"/>
    <col min="779" max="779" width="15.5703125" style="101" customWidth="1"/>
    <col min="780" max="1024" width="9.140625" style="101"/>
    <col min="1025" max="1025" width="7.28515625" style="101" customWidth="1"/>
    <col min="1026" max="1026" width="24.42578125" style="101" customWidth="1"/>
    <col min="1027" max="1027" width="16.28515625" style="101" customWidth="1"/>
    <col min="1028" max="1028" width="13.5703125" style="101" customWidth="1"/>
    <col min="1029" max="1029" width="18.85546875" style="101" customWidth="1"/>
    <col min="1030" max="1030" width="15.85546875" style="101" customWidth="1"/>
    <col min="1031" max="1031" width="16.5703125" style="101" customWidth="1"/>
    <col min="1032" max="1032" width="14.28515625" style="101" customWidth="1"/>
    <col min="1033" max="1033" width="22.85546875" style="101" customWidth="1"/>
    <col min="1034" max="1034" width="14" style="101" customWidth="1"/>
    <col min="1035" max="1035" width="15.5703125" style="101" customWidth="1"/>
    <col min="1036" max="1280" width="9.140625" style="101"/>
    <col min="1281" max="1281" width="7.28515625" style="101" customWidth="1"/>
    <col min="1282" max="1282" width="24.42578125" style="101" customWidth="1"/>
    <col min="1283" max="1283" width="16.28515625" style="101" customWidth="1"/>
    <col min="1284" max="1284" width="13.5703125" style="101" customWidth="1"/>
    <col min="1285" max="1285" width="18.85546875" style="101" customWidth="1"/>
    <col min="1286" max="1286" width="15.85546875" style="101" customWidth="1"/>
    <col min="1287" max="1287" width="16.5703125" style="101" customWidth="1"/>
    <col min="1288" max="1288" width="14.28515625" style="101" customWidth="1"/>
    <col min="1289" max="1289" width="22.85546875" style="101" customWidth="1"/>
    <col min="1290" max="1290" width="14" style="101" customWidth="1"/>
    <col min="1291" max="1291" width="15.5703125" style="101" customWidth="1"/>
    <col min="1292" max="1536" width="9.140625" style="101"/>
    <col min="1537" max="1537" width="7.28515625" style="101" customWidth="1"/>
    <col min="1538" max="1538" width="24.42578125" style="101" customWidth="1"/>
    <col min="1539" max="1539" width="16.28515625" style="101" customWidth="1"/>
    <col min="1540" max="1540" width="13.5703125" style="101" customWidth="1"/>
    <col min="1541" max="1541" width="18.85546875" style="101" customWidth="1"/>
    <col min="1542" max="1542" width="15.85546875" style="101" customWidth="1"/>
    <col min="1543" max="1543" width="16.5703125" style="101" customWidth="1"/>
    <col min="1544" max="1544" width="14.28515625" style="101" customWidth="1"/>
    <col min="1545" max="1545" width="22.85546875" style="101" customWidth="1"/>
    <col min="1546" max="1546" width="14" style="101" customWidth="1"/>
    <col min="1547" max="1547" width="15.5703125" style="101" customWidth="1"/>
    <col min="1548" max="1792" width="9.140625" style="101"/>
    <col min="1793" max="1793" width="7.28515625" style="101" customWidth="1"/>
    <col min="1794" max="1794" width="24.42578125" style="101" customWidth="1"/>
    <col min="1795" max="1795" width="16.28515625" style="101" customWidth="1"/>
    <col min="1796" max="1796" width="13.5703125" style="101" customWidth="1"/>
    <col min="1797" max="1797" width="18.85546875" style="101" customWidth="1"/>
    <col min="1798" max="1798" width="15.85546875" style="101" customWidth="1"/>
    <col min="1799" max="1799" width="16.5703125" style="101" customWidth="1"/>
    <col min="1800" max="1800" width="14.28515625" style="101" customWidth="1"/>
    <col min="1801" max="1801" width="22.85546875" style="101" customWidth="1"/>
    <col min="1802" max="1802" width="14" style="101" customWidth="1"/>
    <col min="1803" max="1803" width="15.5703125" style="101" customWidth="1"/>
    <col min="1804" max="2048" width="9.140625" style="101"/>
    <col min="2049" max="2049" width="7.28515625" style="101" customWidth="1"/>
    <col min="2050" max="2050" width="24.42578125" style="101" customWidth="1"/>
    <col min="2051" max="2051" width="16.28515625" style="101" customWidth="1"/>
    <col min="2052" max="2052" width="13.5703125" style="101" customWidth="1"/>
    <col min="2053" max="2053" width="18.85546875" style="101" customWidth="1"/>
    <col min="2054" max="2054" width="15.85546875" style="101" customWidth="1"/>
    <col min="2055" max="2055" width="16.5703125" style="101" customWidth="1"/>
    <col min="2056" max="2056" width="14.28515625" style="101" customWidth="1"/>
    <col min="2057" max="2057" width="22.85546875" style="101" customWidth="1"/>
    <col min="2058" max="2058" width="14" style="101" customWidth="1"/>
    <col min="2059" max="2059" width="15.5703125" style="101" customWidth="1"/>
    <col min="2060" max="2304" width="9.140625" style="101"/>
    <col min="2305" max="2305" width="7.28515625" style="101" customWidth="1"/>
    <col min="2306" max="2306" width="24.42578125" style="101" customWidth="1"/>
    <col min="2307" max="2307" width="16.28515625" style="101" customWidth="1"/>
    <col min="2308" max="2308" width="13.5703125" style="101" customWidth="1"/>
    <col min="2309" max="2309" width="18.85546875" style="101" customWidth="1"/>
    <col min="2310" max="2310" width="15.85546875" style="101" customWidth="1"/>
    <col min="2311" max="2311" width="16.5703125" style="101" customWidth="1"/>
    <col min="2312" max="2312" width="14.28515625" style="101" customWidth="1"/>
    <col min="2313" max="2313" width="22.85546875" style="101" customWidth="1"/>
    <col min="2314" max="2314" width="14" style="101" customWidth="1"/>
    <col min="2315" max="2315" width="15.5703125" style="101" customWidth="1"/>
    <col min="2316" max="2560" width="9.140625" style="101"/>
    <col min="2561" max="2561" width="7.28515625" style="101" customWidth="1"/>
    <col min="2562" max="2562" width="24.42578125" style="101" customWidth="1"/>
    <col min="2563" max="2563" width="16.28515625" style="101" customWidth="1"/>
    <col min="2564" max="2564" width="13.5703125" style="101" customWidth="1"/>
    <col min="2565" max="2565" width="18.85546875" style="101" customWidth="1"/>
    <col min="2566" max="2566" width="15.85546875" style="101" customWidth="1"/>
    <col min="2567" max="2567" width="16.5703125" style="101" customWidth="1"/>
    <col min="2568" max="2568" width="14.28515625" style="101" customWidth="1"/>
    <col min="2569" max="2569" width="22.85546875" style="101" customWidth="1"/>
    <col min="2570" max="2570" width="14" style="101" customWidth="1"/>
    <col min="2571" max="2571" width="15.5703125" style="101" customWidth="1"/>
    <col min="2572" max="2816" width="9.140625" style="101"/>
    <col min="2817" max="2817" width="7.28515625" style="101" customWidth="1"/>
    <col min="2818" max="2818" width="24.42578125" style="101" customWidth="1"/>
    <col min="2819" max="2819" width="16.28515625" style="101" customWidth="1"/>
    <col min="2820" max="2820" width="13.5703125" style="101" customWidth="1"/>
    <col min="2821" max="2821" width="18.85546875" style="101" customWidth="1"/>
    <col min="2822" max="2822" width="15.85546875" style="101" customWidth="1"/>
    <col min="2823" max="2823" width="16.5703125" style="101" customWidth="1"/>
    <col min="2824" max="2824" width="14.28515625" style="101" customWidth="1"/>
    <col min="2825" max="2825" width="22.85546875" style="101" customWidth="1"/>
    <col min="2826" max="2826" width="14" style="101" customWidth="1"/>
    <col min="2827" max="2827" width="15.5703125" style="101" customWidth="1"/>
    <col min="2828" max="3072" width="9.140625" style="101"/>
    <col min="3073" max="3073" width="7.28515625" style="101" customWidth="1"/>
    <col min="3074" max="3074" width="24.42578125" style="101" customWidth="1"/>
    <col min="3075" max="3075" width="16.28515625" style="101" customWidth="1"/>
    <col min="3076" max="3076" width="13.5703125" style="101" customWidth="1"/>
    <col min="3077" max="3077" width="18.85546875" style="101" customWidth="1"/>
    <col min="3078" max="3078" width="15.85546875" style="101" customWidth="1"/>
    <col min="3079" max="3079" width="16.5703125" style="101" customWidth="1"/>
    <col min="3080" max="3080" width="14.28515625" style="101" customWidth="1"/>
    <col min="3081" max="3081" width="22.85546875" style="101" customWidth="1"/>
    <col min="3082" max="3082" width="14" style="101" customWidth="1"/>
    <col min="3083" max="3083" width="15.5703125" style="101" customWidth="1"/>
    <col min="3084" max="3328" width="9.140625" style="101"/>
    <col min="3329" max="3329" width="7.28515625" style="101" customWidth="1"/>
    <col min="3330" max="3330" width="24.42578125" style="101" customWidth="1"/>
    <col min="3331" max="3331" width="16.28515625" style="101" customWidth="1"/>
    <col min="3332" max="3332" width="13.5703125" style="101" customWidth="1"/>
    <col min="3333" max="3333" width="18.85546875" style="101" customWidth="1"/>
    <col min="3334" max="3334" width="15.85546875" style="101" customWidth="1"/>
    <col min="3335" max="3335" width="16.5703125" style="101" customWidth="1"/>
    <col min="3336" max="3336" width="14.28515625" style="101" customWidth="1"/>
    <col min="3337" max="3337" width="22.85546875" style="101" customWidth="1"/>
    <col min="3338" max="3338" width="14" style="101" customWidth="1"/>
    <col min="3339" max="3339" width="15.5703125" style="101" customWidth="1"/>
    <col min="3340" max="3584" width="9.140625" style="101"/>
    <col min="3585" max="3585" width="7.28515625" style="101" customWidth="1"/>
    <col min="3586" max="3586" width="24.42578125" style="101" customWidth="1"/>
    <col min="3587" max="3587" width="16.28515625" style="101" customWidth="1"/>
    <col min="3588" max="3588" width="13.5703125" style="101" customWidth="1"/>
    <col min="3589" max="3589" width="18.85546875" style="101" customWidth="1"/>
    <col min="3590" max="3590" width="15.85546875" style="101" customWidth="1"/>
    <col min="3591" max="3591" width="16.5703125" style="101" customWidth="1"/>
    <col min="3592" max="3592" width="14.28515625" style="101" customWidth="1"/>
    <col min="3593" max="3593" width="22.85546875" style="101" customWidth="1"/>
    <col min="3594" max="3594" width="14" style="101" customWidth="1"/>
    <col min="3595" max="3595" width="15.5703125" style="101" customWidth="1"/>
    <col min="3596" max="3840" width="9.140625" style="101"/>
    <col min="3841" max="3841" width="7.28515625" style="101" customWidth="1"/>
    <col min="3842" max="3842" width="24.42578125" style="101" customWidth="1"/>
    <col min="3843" max="3843" width="16.28515625" style="101" customWidth="1"/>
    <col min="3844" max="3844" width="13.5703125" style="101" customWidth="1"/>
    <col min="3845" max="3845" width="18.85546875" style="101" customWidth="1"/>
    <col min="3846" max="3846" width="15.85546875" style="101" customWidth="1"/>
    <col min="3847" max="3847" width="16.5703125" style="101" customWidth="1"/>
    <col min="3848" max="3848" width="14.28515625" style="101" customWidth="1"/>
    <col min="3849" max="3849" width="22.85546875" style="101" customWidth="1"/>
    <col min="3850" max="3850" width="14" style="101" customWidth="1"/>
    <col min="3851" max="3851" width="15.5703125" style="101" customWidth="1"/>
    <col min="3852" max="4096" width="9.140625" style="101"/>
    <col min="4097" max="4097" width="7.28515625" style="101" customWidth="1"/>
    <col min="4098" max="4098" width="24.42578125" style="101" customWidth="1"/>
    <col min="4099" max="4099" width="16.28515625" style="101" customWidth="1"/>
    <col min="4100" max="4100" width="13.5703125" style="101" customWidth="1"/>
    <col min="4101" max="4101" width="18.85546875" style="101" customWidth="1"/>
    <col min="4102" max="4102" width="15.85546875" style="101" customWidth="1"/>
    <col min="4103" max="4103" width="16.5703125" style="101" customWidth="1"/>
    <col min="4104" max="4104" width="14.28515625" style="101" customWidth="1"/>
    <col min="4105" max="4105" width="22.85546875" style="101" customWidth="1"/>
    <col min="4106" max="4106" width="14" style="101" customWidth="1"/>
    <col min="4107" max="4107" width="15.5703125" style="101" customWidth="1"/>
    <col min="4108" max="4352" width="9.140625" style="101"/>
    <col min="4353" max="4353" width="7.28515625" style="101" customWidth="1"/>
    <col min="4354" max="4354" width="24.42578125" style="101" customWidth="1"/>
    <col min="4355" max="4355" width="16.28515625" style="101" customWidth="1"/>
    <col min="4356" max="4356" width="13.5703125" style="101" customWidth="1"/>
    <col min="4357" max="4357" width="18.85546875" style="101" customWidth="1"/>
    <col min="4358" max="4358" width="15.85546875" style="101" customWidth="1"/>
    <col min="4359" max="4359" width="16.5703125" style="101" customWidth="1"/>
    <col min="4360" max="4360" width="14.28515625" style="101" customWidth="1"/>
    <col min="4361" max="4361" width="22.85546875" style="101" customWidth="1"/>
    <col min="4362" max="4362" width="14" style="101" customWidth="1"/>
    <col min="4363" max="4363" width="15.5703125" style="101" customWidth="1"/>
    <col min="4364" max="4608" width="9.140625" style="101"/>
    <col min="4609" max="4609" width="7.28515625" style="101" customWidth="1"/>
    <col min="4610" max="4610" width="24.42578125" style="101" customWidth="1"/>
    <col min="4611" max="4611" width="16.28515625" style="101" customWidth="1"/>
    <col min="4612" max="4612" width="13.5703125" style="101" customWidth="1"/>
    <col min="4613" max="4613" width="18.85546875" style="101" customWidth="1"/>
    <col min="4614" max="4614" width="15.85546875" style="101" customWidth="1"/>
    <col min="4615" max="4615" width="16.5703125" style="101" customWidth="1"/>
    <col min="4616" max="4616" width="14.28515625" style="101" customWidth="1"/>
    <col min="4617" max="4617" width="22.85546875" style="101" customWidth="1"/>
    <col min="4618" max="4618" width="14" style="101" customWidth="1"/>
    <col min="4619" max="4619" width="15.5703125" style="101" customWidth="1"/>
    <col min="4620" max="4864" width="9.140625" style="101"/>
    <col min="4865" max="4865" width="7.28515625" style="101" customWidth="1"/>
    <col min="4866" max="4866" width="24.42578125" style="101" customWidth="1"/>
    <col min="4867" max="4867" width="16.28515625" style="101" customWidth="1"/>
    <col min="4868" max="4868" width="13.5703125" style="101" customWidth="1"/>
    <col min="4869" max="4869" width="18.85546875" style="101" customWidth="1"/>
    <col min="4870" max="4870" width="15.85546875" style="101" customWidth="1"/>
    <col min="4871" max="4871" width="16.5703125" style="101" customWidth="1"/>
    <col min="4872" max="4872" width="14.28515625" style="101" customWidth="1"/>
    <col min="4873" max="4873" width="22.85546875" style="101" customWidth="1"/>
    <col min="4874" max="4874" width="14" style="101" customWidth="1"/>
    <col min="4875" max="4875" width="15.5703125" style="101" customWidth="1"/>
    <col min="4876" max="5120" width="9.140625" style="101"/>
    <col min="5121" max="5121" width="7.28515625" style="101" customWidth="1"/>
    <col min="5122" max="5122" width="24.42578125" style="101" customWidth="1"/>
    <col min="5123" max="5123" width="16.28515625" style="101" customWidth="1"/>
    <col min="5124" max="5124" width="13.5703125" style="101" customWidth="1"/>
    <col min="5125" max="5125" width="18.85546875" style="101" customWidth="1"/>
    <col min="5126" max="5126" width="15.85546875" style="101" customWidth="1"/>
    <col min="5127" max="5127" width="16.5703125" style="101" customWidth="1"/>
    <col min="5128" max="5128" width="14.28515625" style="101" customWidth="1"/>
    <col min="5129" max="5129" width="22.85546875" style="101" customWidth="1"/>
    <col min="5130" max="5130" width="14" style="101" customWidth="1"/>
    <col min="5131" max="5131" width="15.5703125" style="101" customWidth="1"/>
    <col min="5132" max="5376" width="9.140625" style="101"/>
    <col min="5377" max="5377" width="7.28515625" style="101" customWidth="1"/>
    <col min="5378" max="5378" width="24.42578125" style="101" customWidth="1"/>
    <col min="5379" max="5379" width="16.28515625" style="101" customWidth="1"/>
    <col min="5380" max="5380" width="13.5703125" style="101" customWidth="1"/>
    <col min="5381" max="5381" width="18.85546875" style="101" customWidth="1"/>
    <col min="5382" max="5382" width="15.85546875" style="101" customWidth="1"/>
    <col min="5383" max="5383" width="16.5703125" style="101" customWidth="1"/>
    <col min="5384" max="5384" width="14.28515625" style="101" customWidth="1"/>
    <col min="5385" max="5385" width="22.85546875" style="101" customWidth="1"/>
    <col min="5386" max="5386" width="14" style="101" customWidth="1"/>
    <col min="5387" max="5387" width="15.5703125" style="101" customWidth="1"/>
    <col min="5388" max="5632" width="9.140625" style="101"/>
    <col min="5633" max="5633" width="7.28515625" style="101" customWidth="1"/>
    <col min="5634" max="5634" width="24.42578125" style="101" customWidth="1"/>
    <col min="5635" max="5635" width="16.28515625" style="101" customWidth="1"/>
    <col min="5636" max="5636" width="13.5703125" style="101" customWidth="1"/>
    <col min="5637" max="5637" width="18.85546875" style="101" customWidth="1"/>
    <col min="5638" max="5638" width="15.85546875" style="101" customWidth="1"/>
    <col min="5639" max="5639" width="16.5703125" style="101" customWidth="1"/>
    <col min="5640" max="5640" width="14.28515625" style="101" customWidth="1"/>
    <col min="5641" max="5641" width="22.85546875" style="101" customWidth="1"/>
    <col min="5642" max="5642" width="14" style="101" customWidth="1"/>
    <col min="5643" max="5643" width="15.5703125" style="101" customWidth="1"/>
    <col min="5644" max="5888" width="9.140625" style="101"/>
    <col min="5889" max="5889" width="7.28515625" style="101" customWidth="1"/>
    <col min="5890" max="5890" width="24.42578125" style="101" customWidth="1"/>
    <col min="5891" max="5891" width="16.28515625" style="101" customWidth="1"/>
    <col min="5892" max="5892" width="13.5703125" style="101" customWidth="1"/>
    <col min="5893" max="5893" width="18.85546875" style="101" customWidth="1"/>
    <col min="5894" max="5894" width="15.85546875" style="101" customWidth="1"/>
    <col min="5895" max="5895" width="16.5703125" style="101" customWidth="1"/>
    <col min="5896" max="5896" width="14.28515625" style="101" customWidth="1"/>
    <col min="5897" max="5897" width="22.85546875" style="101" customWidth="1"/>
    <col min="5898" max="5898" width="14" style="101" customWidth="1"/>
    <col min="5899" max="5899" width="15.5703125" style="101" customWidth="1"/>
    <col min="5900" max="6144" width="9.140625" style="101"/>
    <col min="6145" max="6145" width="7.28515625" style="101" customWidth="1"/>
    <col min="6146" max="6146" width="24.42578125" style="101" customWidth="1"/>
    <col min="6147" max="6147" width="16.28515625" style="101" customWidth="1"/>
    <col min="6148" max="6148" width="13.5703125" style="101" customWidth="1"/>
    <col min="6149" max="6149" width="18.85546875" style="101" customWidth="1"/>
    <col min="6150" max="6150" width="15.85546875" style="101" customWidth="1"/>
    <col min="6151" max="6151" width="16.5703125" style="101" customWidth="1"/>
    <col min="6152" max="6152" width="14.28515625" style="101" customWidth="1"/>
    <col min="6153" max="6153" width="22.85546875" style="101" customWidth="1"/>
    <col min="6154" max="6154" width="14" style="101" customWidth="1"/>
    <col min="6155" max="6155" width="15.5703125" style="101" customWidth="1"/>
    <col min="6156" max="6400" width="9.140625" style="101"/>
    <col min="6401" max="6401" width="7.28515625" style="101" customWidth="1"/>
    <col min="6402" max="6402" width="24.42578125" style="101" customWidth="1"/>
    <col min="6403" max="6403" width="16.28515625" style="101" customWidth="1"/>
    <col min="6404" max="6404" width="13.5703125" style="101" customWidth="1"/>
    <col min="6405" max="6405" width="18.85546875" style="101" customWidth="1"/>
    <col min="6406" max="6406" width="15.85546875" style="101" customWidth="1"/>
    <col min="6407" max="6407" width="16.5703125" style="101" customWidth="1"/>
    <col min="6408" max="6408" width="14.28515625" style="101" customWidth="1"/>
    <col min="6409" max="6409" width="22.85546875" style="101" customWidth="1"/>
    <col min="6410" max="6410" width="14" style="101" customWidth="1"/>
    <col min="6411" max="6411" width="15.5703125" style="101" customWidth="1"/>
    <col min="6412" max="6656" width="9.140625" style="101"/>
    <col min="6657" max="6657" width="7.28515625" style="101" customWidth="1"/>
    <col min="6658" max="6658" width="24.42578125" style="101" customWidth="1"/>
    <col min="6659" max="6659" width="16.28515625" style="101" customWidth="1"/>
    <col min="6660" max="6660" width="13.5703125" style="101" customWidth="1"/>
    <col min="6661" max="6661" width="18.85546875" style="101" customWidth="1"/>
    <col min="6662" max="6662" width="15.85546875" style="101" customWidth="1"/>
    <col min="6663" max="6663" width="16.5703125" style="101" customWidth="1"/>
    <col min="6664" max="6664" width="14.28515625" style="101" customWidth="1"/>
    <col min="6665" max="6665" width="22.85546875" style="101" customWidth="1"/>
    <col min="6666" max="6666" width="14" style="101" customWidth="1"/>
    <col min="6667" max="6667" width="15.5703125" style="101" customWidth="1"/>
    <col min="6668" max="6912" width="9.140625" style="101"/>
    <col min="6913" max="6913" width="7.28515625" style="101" customWidth="1"/>
    <col min="6914" max="6914" width="24.42578125" style="101" customWidth="1"/>
    <col min="6915" max="6915" width="16.28515625" style="101" customWidth="1"/>
    <col min="6916" max="6916" width="13.5703125" style="101" customWidth="1"/>
    <col min="6917" max="6917" width="18.85546875" style="101" customWidth="1"/>
    <col min="6918" max="6918" width="15.85546875" style="101" customWidth="1"/>
    <col min="6919" max="6919" width="16.5703125" style="101" customWidth="1"/>
    <col min="6920" max="6920" width="14.28515625" style="101" customWidth="1"/>
    <col min="6921" max="6921" width="22.85546875" style="101" customWidth="1"/>
    <col min="6922" max="6922" width="14" style="101" customWidth="1"/>
    <col min="6923" max="6923" width="15.5703125" style="101" customWidth="1"/>
    <col min="6924" max="7168" width="9.140625" style="101"/>
    <col min="7169" max="7169" width="7.28515625" style="101" customWidth="1"/>
    <col min="7170" max="7170" width="24.42578125" style="101" customWidth="1"/>
    <col min="7171" max="7171" width="16.28515625" style="101" customWidth="1"/>
    <col min="7172" max="7172" width="13.5703125" style="101" customWidth="1"/>
    <col min="7173" max="7173" width="18.85546875" style="101" customWidth="1"/>
    <col min="7174" max="7174" width="15.85546875" style="101" customWidth="1"/>
    <col min="7175" max="7175" width="16.5703125" style="101" customWidth="1"/>
    <col min="7176" max="7176" width="14.28515625" style="101" customWidth="1"/>
    <col min="7177" max="7177" width="22.85546875" style="101" customWidth="1"/>
    <col min="7178" max="7178" width="14" style="101" customWidth="1"/>
    <col min="7179" max="7179" width="15.5703125" style="101" customWidth="1"/>
    <col min="7180" max="7424" width="9.140625" style="101"/>
    <col min="7425" max="7425" width="7.28515625" style="101" customWidth="1"/>
    <col min="7426" max="7426" width="24.42578125" style="101" customWidth="1"/>
    <col min="7427" max="7427" width="16.28515625" style="101" customWidth="1"/>
    <col min="7428" max="7428" width="13.5703125" style="101" customWidth="1"/>
    <col min="7429" max="7429" width="18.85546875" style="101" customWidth="1"/>
    <col min="7430" max="7430" width="15.85546875" style="101" customWidth="1"/>
    <col min="7431" max="7431" width="16.5703125" style="101" customWidth="1"/>
    <col min="7432" max="7432" width="14.28515625" style="101" customWidth="1"/>
    <col min="7433" max="7433" width="22.85546875" style="101" customWidth="1"/>
    <col min="7434" max="7434" width="14" style="101" customWidth="1"/>
    <col min="7435" max="7435" width="15.5703125" style="101" customWidth="1"/>
    <col min="7436" max="7680" width="9.140625" style="101"/>
    <col min="7681" max="7681" width="7.28515625" style="101" customWidth="1"/>
    <col min="7682" max="7682" width="24.42578125" style="101" customWidth="1"/>
    <col min="7683" max="7683" width="16.28515625" style="101" customWidth="1"/>
    <col min="7684" max="7684" width="13.5703125" style="101" customWidth="1"/>
    <col min="7685" max="7685" width="18.85546875" style="101" customWidth="1"/>
    <col min="7686" max="7686" width="15.85546875" style="101" customWidth="1"/>
    <col min="7687" max="7687" width="16.5703125" style="101" customWidth="1"/>
    <col min="7688" max="7688" width="14.28515625" style="101" customWidth="1"/>
    <col min="7689" max="7689" width="22.85546875" style="101" customWidth="1"/>
    <col min="7690" max="7690" width="14" style="101" customWidth="1"/>
    <col min="7691" max="7691" width="15.5703125" style="101" customWidth="1"/>
    <col min="7692" max="7936" width="9.140625" style="101"/>
    <col min="7937" max="7937" width="7.28515625" style="101" customWidth="1"/>
    <col min="7938" max="7938" width="24.42578125" style="101" customWidth="1"/>
    <col min="7939" max="7939" width="16.28515625" style="101" customWidth="1"/>
    <col min="7940" max="7940" width="13.5703125" style="101" customWidth="1"/>
    <col min="7941" max="7941" width="18.85546875" style="101" customWidth="1"/>
    <col min="7942" max="7942" width="15.85546875" style="101" customWidth="1"/>
    <col min="7943" max="7943" width="16.5703125" style="101" customWidth="1"/>
    <col min="7944" max="7944" width="14.28515625" style="101" customWidth="1"/>
    <col min="7945" max="7945" width="22.85546875" style="101" customWidth="1"/>
    <col min="7946" max="7946" width="14" style="101" customWidth="1"/>
    <col min="7947" max="7947" width="15.5703125" style="101" customWidth="1"/>
    <col min="7948" max="8192" width="9.140625" style="101"/>
    <col min="8193" max="8193" width="7.28515625" style="101" customWidth="1"/>
    <col min="8194" max="8194" width="24.42578125" style="101" customWidth="1"/>
    <col min="8195" max="8195" width="16.28515625" style="101" customWidth="1"/>
    <col min="8196" max="8196" width="13.5703125" style="101" customWidth="1"/>
    <col min="8197" max="8197" width="18.85546875" style="101" customWidth="1"/>
    <col min="8198" max="8198" width="15.85546875" style="101" customWidth="1"/>
    <col min="8199" max="8199" width="16.5703125" style="101" customWidth="1"/>
    <col min="8200" max="8200" width="14.28515625" style="101" customWidth="1"/>
    <col min="8201" max="8201" width="22.85546875" style="101" customWidth="1"/>
    <col min="8202" max="8202" width="14" style="101" customWidth="1"/>
    <col min="8203" max="8203" width="15.5703125" style="101" customWidth="1"/>
    <col min="8204" max="8448" width="9.140625" style="101"/>
    <col min="8449" max="8449" width="7.28515625" style="101" customWidth="1"/>
    <col min="8450" max="8450" width="24.42578125" style="101" customWidth="1"/>
    <col min="8451" max="8451" width="16.28515625" style="101" customWidth="1"/>
    <col min="8452" max="8452" width="13.5703125" style="101" customWidth="1"/>
    <col min="8453" max="8453" width="18.85546875" style="101" customWidth="1"/>
    <col min="8454" max="8454" width="15.85546875" style="101" customWidth="1"/>
    <col min="8455" max="8455" width="16.5703125" style="101" customWidth="1"/>
    <col min="8456" max="8456" width="14.28515625" style="101" customWidth="1"/>
    <col min="8457" max="8457" width="22.85546875" style="101" customWidth="1"/>
    <col min="8458" max="8458" width="14" style="101" customWidth="1"/>
    <col min="8459" max="8459" width="15.5703125" style="101" customWidth="1"/>
    <col min="8460" max="8704" width="9.140625" style="101"/>
    <col min="8705" max="8705" width="7.28515625" style="101" customWidth="1"/>
    <col min="8706" max="8706" width="24.42578125" style="101" customWidth="1"/>
    <col min="8707" max="8707" width="16.28515625" style="101" customWidth="1"/>
    <col min="8708" max="8708" width="13.5703125" style="101" customWidth="1"/>
    <col min="8709" max="8709" width="18.85546875" style="101" customWidth="1"/>
    <col min="8710" max="8710" width="15.85546875" style="101" customWidth="1"/>
    <col min="8711" max="8711" width="16.5703125" style="101" customWidth="1"/>
    <col min="8712" max="8712" width="14.28515625" style="101" customWidth="1"/>
    <col min="8713" max="8713" width="22.85546875" style="101" customWidth="1"/>
    <col min="8714" max="8714" width="14" style="101" customWidth="1"/>
    <col min="8715" max="8715" width="15.5703125" style="101" customWidth="1"/>
    <col min="8716" max="8960" width="9.140625" style="101"/>
    <col min="8961" max="8961" width="7.28515625" style="101" customWidth="1"/>
    <col min="8962" max="8962" width="24.42578125" style="101" customWidth="1"/>
    <col min="8963" max="8963" width="16.28515625" style="101" customWidth="1"/>
    <col min="8964" max="8964" width="13.5703125" style="101" customWidth="1"/>
    <col min="8965" max="8965" width="18.85546875" style="101" customWidth="1"/>
    <col min="8966" max="8966" width="15.85546875" style="101" customWidth="1"/>
    <col min="8967" max="8967" width="16.5703125" style="101" customWidth="1"/>
    <col min="8968" max="8968" width="14.28515625" style="101" customWidth="1"/>
    <col min="8969" max="8969" width="22.85546875" style="101" customWidth="1"/>
    <col min="8970" max="8970" width="14" style="101" customWidth="1"/>
    <col min="8971" max="8971" width="15.5703125" style="101" customWidth="1"/>
    <col min="8972" max="9216" width="9.140625" style="101"/>
    <col min="9217" max="9217" width="7.28515625" style="101" customWidth="1"/>
    <col min="9218" max="9218" width="24.42578125" style="101" customWidth="1"/>
    <col min="9219" max="9219" width="16.28515625" style="101" customWidth="1"/>
    <col min="9220" max="9220" width="13.5703125" style="101" customWidth="1"/>
    <col min="9221" max="9221" width="18.85546875" style="101" customWidth="1"/>
    <col min="9222" max="9222" width="15.85546875" style="101" customWidth="1"/>
    <col min="9223" max="9223" width="16.5703125" style="101" customWidth="1"/>
    <col min="9224" max="9224" width="14.28515625" style="101" customWidth="1"/>
    <col min="9225" max="9225" width="22.85546875" style="101" customWidth="1"/>
    <col min="9226" max="9226" width="14" style="101" customWidth="1"/>
    <col min="9227" max="9227" width="15.5703125" style="101" customWidth="1"/>
    <col min="9228" max="9472" width="9.140625" style="101"/>
    <col min="9473" max="9473" width="7.28515625" style="101" customWidth="1"/>
    <col min="9474" max="9474" width="24.42578125" style="101" customWidth="1"/>
    <col min="9475" max="9475" width="16.28515625" style="101" customWidth="1"/>
    <col min="9476" max="9476" width="13.5703125" style="101" customWidth="1"/>
    <col min="9477" max="9477" width="18.85546875" style="101" customWidth="1"/>
    <col min="9478" max="9478" width="15.85546875" style="101" customWidth="1"/>
    <col min="9479" max="9479" width="16.5703125" style="101" customWidth="1"/>
    <col min="9480" max="9480" width="14.28515625" style="101" customWidth="1"/>
    <col min="9481" max="9481" width="22.85546875" style="101" customWidth="1"/>
    <col min="9482" max="9482" width="14" style="101" customWidth="1"/>
    <col min="9483" max="9483" width="15.5703125" style="101" customWidth="1"/>
    <col min="9484" max="9728" width="9.140625" style="101"/>
    <col min="9729" max="9729" width="7.28515625" style="101" customWidth="1"/>
    <col min="9730" max="9730" width="24.42578125" style="101" customWidth="1"/>
    <col min="9731" max="9731" width="16.28515625" style="101" customWidth="1"/>
    <col min="9732" max="9732" width="13.5703125" style="101" customWidth="1"/>
    <col min="9733" max="9733" width="18.85546875" style="101" customWidth="1"/>
    <col min="9734" max="9734" width="15.85546875" style="101" customWidth="1"/>
    <col min="9735" max="9735" width="16.5703125" style="101" customWidth="1"/>
    <col min="9736" max="9736" width="14.28515625" style="101" customWidth="1"/>
    <col min="9737" max="9737" width="22.85546875" style="101" customWidth="1"/>
    <col min="9738" max="9738" width="14" style="101" customWidth="1"/>
    <col min="9739" max="9739" width="15.5703125" style="101" customWidth="1"/>
    <col min="9740" max="9984" width="9.140625" style="101"/>
    <col min="9985" max="9985" width="7.28515625" style="101" customWidth="1"/>
    <col min="9986" max="9986" width="24.42578125" style="101" customWidth="1"/>
    <col min="9987" max="9987" width="16.28515625" style="101" customWidth="1"/>
    <col min="9988" max="9988" width="13.5703125" style="101" customWidth="1"/>
    <col min="9989" max="9989" width="18.85546875" style="101" customWidth="1"/>
    <col min="9990" max="9990" width="15.85546875" style="101" customWidth="1"/>
    <col min="9991" max="9991" width="16.5703125" style="101" customWidth="1"/>
    <col min="9992" max="9992" width="14.28515625" style="101" customWidth="1"/>
    <col min="9993" max="9993" width="22.85546875" style="101" customWidth="1"/>
    <col min="9994" max="9994" width="14" style="101" customWidth="1"/>
    <col min="9995" max="9995" width="15.5703125" style="101" customWidth="1"/>
    <col min="9996" max="10240" width="9.140625" style="101"/>
    <col min="10241" max="10241" width="7.28515625" style="101" customWidth="1"/>
    <col min="10242" max="10242" width="24.42578125" style="101" customWidth="1"/>
    <col min="10243" max="10243" width="16.28515625" style="101" customWidth="1"/>
    <col min="10244" max="10244" width="13.5703125" style="101" customWidth="1"/>
    <col min="10245" max="10245" width="18.85546875" style="101" customWidth="1"/>
    <col min="10246" max="10246" width="15.85546875" style="101" customWidth="1"/>
    <col min="10247" max="10247" width="16.5703125" style="101" customWidth="1"/>
    <col min="10248" max="10248" width="14.28515625" style="101" customWidth="1"/>
    <col min="10249" max="10249" width="22.85546875" style="101" customWidth="1"/>
    <col min="10250" max="10250" width="14" style="101" customWidth="1"/>
    <col min="10251" max="10251" width="15.5703125" style="101" customWidth="1"/>
    <col min="10252" max="10496" width="9.140625" style="101"/>
    <col min="10497" max="10497" width="7.28515625" style="101" customWidth="1"/>
    <col min="10498" max="10498" width="24.42578125" style="101" customWidth="1"/>
    <col min="10499" max="10499" width="16.28515625" style="101" customWidth="1"/>
    <col min="10500" max="10500" width="13.5703125" style="101" customWidth="1"/>
    <col min="10501" max="10501" width="18.85546875" style="101" customWidth="1"/>
    <col min="10502" max="10502" width="15.85546875" style="101" customWidth="1"/>
    <col min="10503" max="10503" width="16.5703125" style="101" customWidth="1"/>
    <col min="10504" max="10504" width="14.28515625" style="101" customWidth="1"/>
    <col min="10505" max="10505" width="22.85546875" style="101" customWidth="1"/>
    <col min="10506" max="10506" width="14" style="101" customWidth="1"/>
    <col min="10507" max="10507" width="15.5703125" style="101" customWidth="1"/>
    <col min="10508" max="10752" width="9.140625" style="101"/>
    <col min="10753" max="10753" width="7.28515625" style="101" customWidth="1"/>
    <col min="10754" max="10754" width="24.42578125" style="101" customWidth="1"/>
    <col min="10755" max="10755" width="16.28515625" style="101" customWidth="1"/>
    <col min="10756" max="10756" width="13.5703125" style="101" customWidth="1"/>
    <col min="10757" max="10757" width="18.85546875" style="101" customWidth="1"/>
    <col min="10758" max="10758" width="15.85546875" style="101" customWidth="1"/>
    <col min="10759" max="10759" width="16.5703125" style="101" customWidth="1"/>
    <col min="10760" max="10760" width="14.28515625" style="101" customWidth="1"/>
    <col min="10761" max="10761" width="22.85546875" style="101" customWidth="1"/>
    <col min="10762" max="10762" width="14" style="101" customWidth="1"/>
    <col min="10763" max="10763" width="15.5703125" style="101" customWidth="1"/>
    <col min="10764" max="11008" width="9.140625" style="101"/>
    <col min="11009" max="11009" width="7.28515625" style="101" customWidth="1"/>
    <col min="11010" max="11010" width="24.42578125" style="101" customWidth="1"/>
    <col min="11011" max="11011" width="16.28515625" style="101" customWidth="1"/>
    <col min="11012" max="11012" width="13.5703125" style="101" customWidth="1"/>
    <col min="11013" max="11013" width="18.85546875" style="101" customWidth="1"/>
    <col min="11014" max="11014" width="15.85546875" style="101" customWidth="1"/>
    <col min="11015" max="11015" width="16.5703125" style="101" customWidth="1"/>
    <col min="11016" max="11016" width="14.28515625" style="101" customWidth="1"/>
    <col min="11017" max="11017" width="22.85546875" style="101" customWidth="1"/>
    <col min="11018" max="11018" width="14" style="101" customWidth="1"/>
    <col min="11019" max="11019" width="15.5703125" style="101" customWidth="1"/>
    <col min="11020" max="11264" width="9.140625" style="101"/>
    <col min="11265" max="11265" width="7.28515625" style="101" customWidth="1"/>
    <col min="11266" max="11266" width="24.42578125" style="101" customWidth="1"/>
    <col min="11267" max="11267" width="16.28515625" style="101" customWidth="1"/>
    <col min="11268" max="11268" width="13.5703125" style="101" customWidth="1"/>
    <col min="11269" max="11269" width="18.85546875" style="101" customWidth="1"/>
    <col min="11270" max="11270" width="15.85546875" style="101" customWidth="1"/>
    <col min="11271" max="11271" width="16.5703125" style="101" customWidth="1"/>
    <col min="11272" max="11272" width="14.28515625" style="101" customWidth="1"/>
    <col min="11273" max="11273" width="22.85546875" style="101" customWidth="1"/>
    <col min="11274" max="11274" width="14" style="101" customWidth="1"/>
    <col min="11275" max="11275" width="15.5703125" style="101" customWidth="1"/>
    <col min="11276" max="11520" width="9.140625" style="101"/>
    <col min="11521" max="11521" width="7.28515625" style="101" customWidth="1"/>
    <col min="11522" max="11522" width="24.42578125" style="101" customWidth="1"/>
    <col min="11523" max="11523" width="16.28515625" style="101" customWidth="1"/>
    <col min="11524" max="11524" width="13.5703125" style="101" customWidth="1"/>
    <col min="11525" max="11525" width="18.85546875" style="101" customWidth="1"/>
    <col min="11526" max="11526" width="15.85546875" style="101" customWidth="1"/>
    <col min="11527" max="11527" width="16.5703125" style="101" customWidth="1"/>
    <col min="11528" max="11528" width="14.28515625" style="101" customWidth="1"/>
    <col min="11529" max="11529" width="22.85546875" style="101" customWidth="1"/>
    <col min="11530" max="11530" width="14" style="101" customWidth="1"/>
    <col min="11531" max="11531" width="15.5703125" style="101" customWidth="1"/>
    <col min="11532" max="11776" width="9.140625" style="101"/>
    <col min="11777" max="11777" width="7.28515625" style="101" customWidth="1"/>
    <col min="11778" max="11778" width="24.42578125" style="101" customWidth="1"/>
    <col min="11779" max="11779" width="16.28515625" style="101" customWidth="1"/>
    <col min="11780" max="11780" width="13.5703125" style="101" customWidth="1"/>
    <col min="11781" max="11781" width="18.85546875" style="101" customWidth="1"/>
    <col min="11782" max="11782" width="15.85546875" style="101" customWidth="1"/>
    <col min="11783" max="11783" width="16.5703125" style="101" customWidth="1"/>
    <col min="11784" max="11784" width="14.28515625" style="101" customWidth="1"/>
    <col min="11785" max="11785" width="22.85546875" style="101" customWidth="1"/>
    <col min="11786" max="11786" width="14" style="101" customWidth="1"/>
    <col min="11787" max="11787" width="15.5703125" style="101" customWidth="1"/>
    <col min="11788" max="12032" width="9.140625" style="101"/>
    <col min="12033" max="12033" width="7.28515625" style="101" customWidth="1"/>
    <col min="12034" max="12034" width="24.42578125" style="101" customWidth="1"/>
    <col min="12035" max="12035" width="16.28515625" style="101" customWidth="1"/>
    <col min="12036" max="12036" width="13.5703125" style="101" customWidth="1"/>
    <col min="12037" max="12037" width="18.85546875" style="101" customWidth="1"/>
    <col min="12038" max="12038" width="15.85546875" style="101" customWidth="1"/>
    <col min="12039" max="12039" width="16.5703125" style="101" customWidth="1"/>
    <col min="12040" max="12040" width="14.28515625" style="101" customWidth="1"/>
    <col min="12041" max="12041" width="22.85546875" style="101" customWidth="1"/>
    <col min="12042" max="12042" width="14" style="101" customWidth="1"/>
    <col min="12043" max="12043" width="15.5703125" style="101" customWidth="1"/>
    <col min="12044" max="12288" width="9.140625" style="101"/>
    <col min="12289" max="12289" width="7.28515625" style="101" customWidth="1"/>
    <col min="12290" max="12290" width="24.42578125" style="101" customWidth="1"/>
    <col min="12291" max="12291" width="16.28515625" style="101" customWidth="1"/>
    <col min="12292" max="12292" width="13.5703125" style="101" customWidth="1"/>
    <col min="12293" max="12293" width="18.85546875" style="101" customWidth="1"/>
    <col min="12294" max="12294" width="15.85546875" style="101" customWidth="1"/>
    <col min="12295" max="12295" width="16.5703125" style="101" customWidth="1"/>
    <col min="12296" max="12296" width="14.28515625" style="101" customWidth="1"/>
    <col min="12297" max="12297" width="22.85546875" style="101" customWidth="1"/>
    <col min="12298" max="12298" width="14" style="101" customWidth="1"/>
    <col min="12299" max="12299" width="15.5703125" style="101" customWidth="1"/>
    <col min="12300" max="12544" width="9.140625" style="101"/>
    <col min="12545" max="12545" width="7.28515625" style="101" customWidth="1"/>
    <col min="12546" max="12546" width="24.42578125" style="101" customWidth="1"/>
    <col min="12547" max="12547" width="16.28515625" style="101" customWidth="1"/>
    <col min="12548" max="12548" width="13.5703125" style="101" customWidth="1"/>
    <col min="12549" max="12549" width="18.85546875" style="101" customWidth="1"/>
    <col min="12550" max="12550" width="15.85546875" style="101" customWidth="1"/>
    <col min="12551" max="12551" width="16.5703125" style="101" customWidth="1"/>
    <col min="12552" max="12552" width="14.28515625" style="101" customWidth="1"/>
    <col min="12553" max="12553" width="22.85546875" style="101" customWidth="1"/>
    <col min="12554" max="12554" width="14" style="101" customWidth="1"/>
    <col min="12555" max="12555" width="15.5703125" style="101" customWidth="1"/>
    <col min="12556" max="12800" width="9.140625" style="101"/>
    <col min="12801" max="12801" width="7.28515625" style="101" customWidth="1"/>
    <col min="12802" max="12802" width="24.42578125" style="101" customWidth="1"/>
    <col min="12803" max="12803" width="16.28515625" style="101" customWidth="1"/>
    <col min="12804" max="12804" width="13.5703125" style="101" customWidth="1"/>
    <col min="12805" max="12805" width="18.85546875" style="101" customWidth="1"/>
    <col min="12806" max="12806" width="15.85546875" style="101" customWidth="1"/>
    <col min="12807" max="12807" width="16.5703125" style="101" customWidth="1"/>
    <col min="12808" max="12808" width="14.28515625" style="101" customWidth="1"/>
    <col min="12809" max="12809" width="22.85546875" style="101" customWidth="1"/>
    <col min="12810" max="12810" width="14" style="101" customWidth="1"/>
    <col min="12811" max="12811" width="15.5703125" style="101" customWidth="1"/>
    <col min="12812" max="13056" width="9.140625" style="101"/>
    <col min="13057" max="13057" width="7.28515625" style="101" customWidth="1"/>
    <col min="13058" max="13058" width="24.42578125" style="101" customWidth="1"/>
    <col min="13059" max="13059" width="16.28515625" style="101" customWidth="1"/>
    <col min="13060" max="13060" width="13.5703125" style="101" customWidth="1"/>
    <col min="13061" max="13061" width="18.85546875" style="101" customWidth="1"/>
    <col min="13062" max="13062" width="15.85546875" style="101" customWidth="1"/>
    <col min="13063" max="13063" width="16.5703125" style="101" customWidth="1"/>
    <col min="13064" max="13064" width="14.28515625" style="101" customWidth="1"/>
    <col min="13065" max="13065" width="22.85546875" style="101" customWidth="1"/>
    <col min="13066" max="13066" width="14" style="101" customWidth="1"/>
    <col min="13067" max="13067" width="15.5703125" style="101" customWidth="1"/>
    <col min="13068" max="13312" width="9.140625" style="101"/>
    <col min="13313" max="13313" width="7.28515625" style="101" customWidth="1"/>
    <col min="13314" max="13314" width="24.42578125" style="101" customWidth="1"/>
    <col min="13315" max="13315" width="16.28515625" style="101" customWidth="1"/>
    <col min="13316" max="13316" width="13.5703125" style="101" customWidth="1"/>
    <col min="13317" max="13317" width="18.85546875" style="101" customWidth="1"/>
    <col min="13318" max="13318" width="15.85546875" style="101" customWidth="1"/>
    <col min="13319" max="13319" width="16.5703125" style="101" customWidth="1"/>
    <col min="13320" max="13320" width="14.28515625" style="101" customWidth="1"/>
    <col min="13321" max="13321" width="22.85546875" style="101" customWidth="1"/>
    <col min="13322" max="13322" width="14" style="101" customWidth="1"/>
    <col min="13323" max="13323" width="15.5703125" style="101" customWidth="1"/>
    <col min="13324" max="13568" width="9.140625" style="101"/>
    <col min="13569" max="13569" width="7.28515625" style="101" customWidth="1"/>
    <col min="13570" max="13570" width="24.42578125" style="101" customWidth="1"/>
    <col min="13571" max="13571" width="16.28515625" style="101" customWidth="1"/>
    <col min="13572" max="13572" width="13.5703125" style="101" customWidth="1"/>
    <col min="13573" max="13573" width="18.85546875" style="101" customWidth="1"/>
    <col min="13574" max="13574" width="15.85546875" style="101" customWidth="1"/>
    <col min="13575" max="13575" width="16.5703125" style="101" customWidth="1"/>
    <col min="13576" max="13576" width="14.28515625" style="101" customWidth="1"/>
    <col min="13577" max="13577" width="22.85546875" style="101" customWidth="1"/>
    <col min="13578" max="13578" width="14" style="101" customWidth="1"/>
    <col min="13579" max="13579" width="15.5703125" style="101" customWidth="1"/>
    <col min="13580" max="13824" width="9.140625" style="101"/>
    <col min="13825" max="13825" width="7.28515625" style="101" customWidth="1"/>
    <col min="13826" max="13826" width="24.42578125" style="101" customWidth="1"/>
    <col min="13827" max="13827" width="16.28515625" style="101" customWidth="1"/>
    <col min="13828" max="13828" width="13.5703125" style="101" customWidth="1"/>
    <col min="13829" max="13829" width="18.85546875" style="101" customWidth="1"/>
    <col min="13830" max="13830" width="15.85546875" style="101" customWidth="1"/>
    <col min="13831" max="13831" width="16.5703125" style="101" customWidth="1"/>
    <col min="13832" max="13832" width="14.28515625" style="101" customWidth="1"/>
    <col min="13833" max="13833" width="22.85546875" style="101" customWidth="1"/>
    <col min="13834" max="13834" width="14" style="101" customWidth="1"/>
    <col min="13835" max="13835" width="15.5703125" style="101" customWidth="1"/>
    <col min="13836" max="14080" width="9.140625" style="101"/>
    <col min="14081" max="14081" width="7.28515625" style="101" customWidth="1"/>
    <col min="14082" max="14082" width="24.42578125" style="101" customWidth="1"/>
    <col min="14083" max="14083" width="16.28515625" style="101" customWidth="1"/>
    <col min="14084" max="14084" width="13.5703125" style="101" customWidth="1"/>
    <col min="14085" max="14085" width="18.85546875" style="101" customWidth="1"/>
    <col min="14086" max="14086" width="15.85546875" style="101" customWidth="1"/>
    <col min="14087" max="14087" width="16.5703125" style="101" customWidth="1"/>
    <col min="14088" max="14088" width="14.28515625" style="101" customWidth="1"/>
    <col min="14089" max="14089" width="22.85546875" style="101" customWidth="1"/>
    <col min="14090" max="14090" width="14" style="101" customWidth="1"/>
    <col min="14091" max="14091" width="15.5703125" style="101" customWidth="1"/>
    <col min="14092" max="14336" width="9.140625" style="101"/>
    <col min="14337" max="14337" width="7.28515625" style="101" customWidth="1"/>
    <col min="14338" max="14338" width="24.42578125" style="101" customWidth="1"/>
    <col min="14339" max="14339" width="16.28515625" style="101" customWidth="1"/>
    <col min="14340" max="14340" width="13.5703125" style="101" customWidth="1"/>
    <col min="14341" max="14341" width="18.85546875" style="101" customWidth="1"/>
    <col min="14342" max="14342" width="15.85546875" style="101" customWidth="1"/>
    <col min="14343" max="14343" width="16.5703125" style="101" customWidth="1"/>
    <col min="14344" max="14344" width="14.28515625" style="101" customWidth="1"/>
    <col min="14345" max="14345" width="22.85546875" style="101" customWidth="1"/>
    <col min="14346" max="14346" width="14" style="101" customWidth="1"/>
    <col min="14347" max="14347" width="15.5703125" style="101" customWidth="1"/>
    <col min="14348" max="14592" width="9.140625" style="101"/>
    <col min="14593" max="14593" width="7.28515625" style="101" customWidth="1"/>
    <col min="14594" max="14594" width="24.42578125" style="101" customWidth="1"/>
    <col min="14595" max="14595" width="16.28515625" style="101" customWidth="1"/>
    <col min="14596" max="14596" width="13.5703125" style="101" customWidth="1"/>
    <col min="14597" max="14597" width="18.85546875" style="101" customWidth="1"/>
    <col min="14598" max="14598" width="15.85546875" style="101" customWidth="1"/>
    <col min="14599" max="14599" width="16.5703125" style="101" customWidth="1"/>
    <col min="14600" max="14600" width="14.28515625" style="101" customWidth="1"/>
    <col min="14601" max="14601" width="22.85546875" style="101" customWidth="1"/>
    <col min="14602" max="14602" width="14" style="101" customWidth="1"/>
    <col min="14603" max="14603" width="15.5703125" style="101" customWidth="1"/>
    <col min="14604" max="14848" width="9.140625" style="101"/>
    <col min="14849" max="14849" width="7.28515625" style="101" customWidth="1"/>
    <col min="14850" max="14850" width="24.42578125" style="101" customWidth="1"/>
    <col min="14851" max="14851" width="16.28515625" style="101" customWidth="1"/>
    <col min="14852" max="14852" width="13.5703125" style="101" customWidth="1"/>
    <col min="14853" max="14853" width="18.85546875" style="101" customWidth="1"/>
    <col min="14854" max="14854" width="15.85546875" style="101" customWidth="1"/>
    <col min="14855" max="14855" width="16.5703125" style="101" customWidth="1"/>
    <col min="14856" max="14856" width="14.28515625" style="101" customWidth="1"/>
    <col min="14857" max="14857" width="22.85546875" style="101" customWidth="1"/>
    <col min="14858" max="14858" width="14" style="101" customWidth="1"/>
    <col min="14859" max="14859" width="15.5703125" style="101" customWidth="1"/>
    <col min="14860" max="15104" width="9.140625" style="101"/>
    <col min="15105" max="15105" width="7.28515625" style="101" customWidth="1"/>
    <col min="15106" max="15106" width="24.42578125" style="101" customWidth="1"/>
    <col min="15107" max="15107" width="16.28515625" style="101" customWidth="1"/>
    <col min="15108" max="15108" width="13.5703125" style="101" customWidth="1"/>
    <col min="15109" max="15109" width="18.85546875" style="101" customWidth="1"/>
    <col min="15110" max="15110" width="15.85546875" style="101" customWidth="1"/>
    <col min="15111" max="15111" width="16.5703125" style="101" customWidth="1"/>
    <col min="15112" max="15112" width="14.28515625" style="101" customWidth="1"/>
    <col min="15113" max="15113" width="22.85546875" style="101" customWidth="1"/>
    <col min="15114" max="15114" width="14" style="101" customWidth="1"/>
    <col min="15115" max="15115" width="15.5703125" style="101" customWidth="1"/>
    <col min="15116" max="15360" width="9.140625" style="101"/>
    <col min="15361" max="15361" width="7.28515625" style="101" customWidth="1"/>
    <col min="15362" max="15362" width="24.42578125" style="101" customWidth="1"/>
    <col min="15363" max="15363" width="16.28515625" style="101" customWidth="1"/>
    <col min="15364" max="15364" width="13.5703125" style="101" customWidth="1"/>
    <col min="15365" max="15365" width="18.85546875" style="101" customWidth="1"/>
    <col min="15366" max="15366" width="15.85546875" style="101" customWidth="1"/>
    <col min="15367" max="15367" width="16.5703125" style="101" customWidth="1"/>
    <col min="15368" max="15368" width="14.28515625" style="101" customWidth="1"/>
    <col min="15369" max="15369" width="22.85546875" style="101" customWidth="1"/>
    <col min="15370" max="15370" width="14" style="101" customWidth="1"/>
    <col min="15371" max="15371" width="15.5703125" style="101" customWidth="1"/>
    <col min="15372" max="15616" width="9.140625" style="101"/>
    <col min="15617" max="15617" width="7.28515625" style="101" customWidth="1"/>
    <col min="15618" max="15618" width="24.42578125" style="101" customWidth="1"/>
    <col min="15619" max="15619" width="16.28515625" style="101" customWidth="1"/>
    <col min="15620" max="15620" width="13.5703125" style="101" customWidth="1"/>
    <col min="15621" max="15621" width="18.85546875" style="101" customWidth="1"/>
    <col min="15622" max="15622" width="15.85546875" style="101" customWidth="1"/>
    <col min="15623" max="15623" width="16.5703125" style="101" customWidth="1"/>
    <col min="15624" max="15624" width="14.28515625" style="101" customWidth="1"/>
    <col min="15625" max="15625" width="22.85546875" style="101" customWidth="1"/>
    <col min="15626" max="15626" width="14" style="101" customWidth="1"/>
    <col min="15627" max="15627" width="15.5703125" style="101" customWidth="1"/>
    <col min="15628" max="15872" width="9.140625" style="101"/>
    <col min="15873" max="15873" width="7.28515625" style="101" customWidth="1"/>
    <col min="15874" max="15874" width="24.42578125" style="101" customWidth="1"/>
    <col min="15875" max="15875" width="16.28515625" style="101" customWidth="1"/>
    <col min="15876" max="15876" width="13.5703125" style="101" customWidth="1"/>
    <col min="15877" max="15877" width="18.85546875" style="101" customWidth="1"/>
    <col min="15878" max="15878" width="15.85546875" style="101" customWidth="1"/>
    <col min="15879" max="15879" width="16.5703125" style="101" customWidth="1"/>
    <col min="15880" max="15880" width="14.28515625" style="101" customWidth="1"/>
    <col min="15881" max="15881" width="22.85546875" style="101" customWidth="1"/>
    <col min="15882" max="15882" width="14" style="101" customWidth="1"/>
    <col min="15883" max="15883" width="15.5703125" style="101" customWidth="1"/>
    <col min="15884" max="16128" width="9.140625" style="101"/>
    <col min="16129" max="16129" width="7.28515625" style="101" customWidth="1"/>
    <col min="16130" max="16130" width="24.42578125" style="101" customWidth="1"/>
    <col min="16131" max="16131" width="16.28515625" style="101" customWidth="1"/>
    <col min="16132" max="16132" width="13.5703125" style="101" customWidth="1"/>
    <col min="16133" max="16133" width="18.85546875" style="101" customWidth="1"/>
    <col min="16134" max="16134" width="15.85546875" style="101" customWidth="1"/>
    <col min="16135" max="16135" width="16.5703125" style="101" customWidth="1"/>
    <col min="16136" max="16136" width="14.28515625" style="101" customWidth="1"/>
    <col min="16137" max="16137" width="22.85546875" style="101" customWidth="1"/>
    <col min="16138" max="16138" width="14" style="101" customWidth="1"/>
    <col min="16139" max="16139" width="15.5703125" style="101" customWidth="1"/>
    <col min="16140" max="16384" width="9.140625" style="101"/>
  </cols>
  <sheetData>
    <row r="1" spans="1:16" ht="18.75" customHeight="1" x14ac:dyDescent="0.25">
      <c r="K1" s="102"/>
      <c r="L1" s="102"/>
      <c r="M1" s="140" t="s">
        <v>0</v>
      </c>
      <c r="N1" s="140"/>
      <c r="O1" s="140"/>
    </row>
    <row r="2" spans="1:16" ht="20.25" customHeight="1" x14ac:dyDescent="0.25">
      <c r="A2" s="103"/>
      <c r="B2" s="103"/>
      <c r="C2" s="103"/>
      <c r="D2" s="103"/>
      <c r="E2" s="103"/>
      <c r="F2" s="103"/>
      <c r="G2" s="103"/>
      <c r="H2" s="104"/>
      <c r="I2" s="104"/>
      <c r="K2" s="105"/>
      <c r="L2" s="105"/>
      <c r="M2" s="141" t="s">
        <v>115</v>
      </c>
      <c r="N2" s="141"/>
      <c r="O2" s="141"/>
      <c r="P2" s="141"/>
    </row>
    <row r="3" spans="1:16" ht="61.5" customHeight="1" x14ac:dyDescent="0.25">
      <c r="A3" s="103"/>
      <c r="B3" s="106" t="s">
        <v>116</v>
      </c>
      <c r="C3" s="142"/>
      <c r="D3" s="142"/>
      <c r="E3" s="142"/>
      <c r="F3" s="142"/>
      <c r="G3" s="142"/>
      <c r="H3" s="142"/>
      <c r="I3" s="142"/>
      <c r="J3" s="142"/>
      <c r="K3" s="103"/>
    </row>
    <row r="4" spans="1:16" ht="31.5" customHeight="1" x14ac:dyDescent="0.25">
      <c r="A4" s="143" t="s">
        <v>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6" ht="33" customHeight="1" x14ac:dyDescent="0.25">
      <c r="A5" s="144" t="s">
        <v>4</v>
      </c>
      <c r="B5" s="144" t="s">
        <v>5</v>
      </c>
      <c r="C5" s="145" t="s">
        <v>6</v>
      </c>
      <c r="D5" s="145"/>
      <c r="E5" s="145"/>
      <c r="F5" s="145" t="s">
        <v>7</v>
      </c>
      <c r="G5" s="145" t="s">
        <v>8</v>
      </c>
      <c r="H5" s="145"/>
      <c r="I5" s="145"/>
      <c r="J5" s="145"/>
      <c r="K5" s="146" t="s">
        <v>9</v>
      </c>
    </row>
    <row r="6" spans="1:16" ht="158.25" customHeight="1" x14ac:dyDescent="0.25">
      <c r="A6" s="144"/>
      <c r="B6" s="144"/>
      <c r="C6" s="147" t="s">
        <v>10</v>
      </c>
      <c r="D6" s="147" t="s">
        <v>11</v>
      </c>
      <c r="E6" s="147" t="s">
        <v>12</v>
      </c>
      <c r="F6" s="145"/>
      <c r="G6" s="148" t="s">
        <v>13</v>
      </c>
      <c r="H6" s="147" t="s">
        <v>14</v>
      </c>
      <c r="I6" s="147" t="s">
        <v>15</v>
      </c>
      <c r="J6" s="147" t="s">
        <v>14</v>
      </c>
      <c r="K6" s="146"/>
    </row>
    <row r="7" spans="1:16" ht="70.5" customHeight="1" x14ac:dyDescent="0.25">
      <c r="A7" s="149">
        <v>1</v>
      </c>
      <c r="B7" s="149" t="s">
        <v>117</v>
      </c>
      <c r="C7" s="150">
        <v>0</v>
      </c>
      <c r="D7" s="150">
        <v>3.2</v>
      </c>
      <c r="E7" s="151" t="s">
        <v>118</v>
      </c>
      <c r="F7" s="152">
        <f>SUM(C7,D7)</f>
        <v>3.2</v>
      </c>
      <c r="G7" s="153">
        <v>0</v>
      </c>
      <c r="H7" s="150">
        <v>0</v>
      </c>
      <c r="I7" s="151" t="s">
        <v>118</v>
      </c>
      <c r="J7" s="150">
        <v>0</v>
      </c>
      <c r="K7" s="154">
        <v>3.2</v>
      </c>
    </row>
    <row r="8" spans="1:16" ht="31.5" x14ac:dyDescent="0.25">
      <c r="A8" s="149">
        <v>2</v>
      </c>
      <c r="B8" s="149" t="s">
        <v>119</v>
      </c>
      <c r="C8" s="150">
        <v>0</v>
      </c>
      <c r="D8" s="150">
        <v>202.2</v>
      </c>
      <c r="E8" s="151" t="s">
        <v>40</v>
      </c>
      <c r="F8" s="152">
        <f>SUM(C8,D8)</f>
        <v>202.2</v>
      </c>
      <c r="G8" s="153">
        <v>0</v>
      </c>
      <c r="H8" s="150">
        <v>0</v>
      </c>
      <c r="I8" s="151" t="s">
        <v>40</v>
      </c>
      <c r="J8" s="150">
        <v>0</v>
      </c>
      <c r="K8" s="154">
        <v>202.2</v>
      </c>
    </row>
    <row r="9" spans="1:16" ht="30.75" customHeight="1" x14ac:dyDescent="0.25">
      <c r="A9" s="149">
        <v>3</v>
      </c>
      <c r="B9" s="149" t="s">
        <v>120</v>
      </c>
      <c r="C9" s="150">
        <v>0</v>
      </c>
      <c r="D9" s="150">
        <v>22.1</v>
      </c>
      <c r="E9" s="151" t="s">
        <v>40</v>
      </c>
      <c r="F9" s="152">
        <f>SUM(C9,D9)</f>
        <v>22.1</v>
      </c>
      <c r="G9" s="153">
        <v>0</v>
      </c>
      <c r="H9" s="150">
        <v>0</v>
      </c>
      <c r="I9" s="151" t="s">
        <v>40</v>
      </c>
      <c r="J9" s="150">
        <v>17.899999999999999</v>
      </c>
      <c r="K9" s="154">
        <v>4.2</v>
      </c>
    </row>
    <row r="10" spans="1:16" ht="27" customHeight="1" x14ac:dyDescent="0.25">
      <c r="A10" s="155"/>
      <c r="B10" s="156" t="s">
        <v>26</v>
      </c>
      <c r="C10" s="157">
        <f>SUM(C7:C9)</f>
        <v>0</v>
      </c>
      <c r="D10" s="157">
        <f>SUM(D7:D9)</f>
        <v>227.49999999999997</v>
      </c>
      <c r="E10" s="158"/>
      <c r="F10" s="159">
        <f>SUM(C10,D10)</f>
        <v>227.49999999999997</v>
      </c>
      <c r="G10" s="160"/>
      <c r="H10" s="157">
        <f>SUM(H7:H9)</f>
        <v>0</v>
      </c>
      <c r="I10" s="158"/>
      <c r="J10" s="157">
        <f>SUM(J7:J9)</f>
        <v>17.899999999999999</v>
      </c>
      <c r="K10" s="161">
        <f>SUM(K7:K9)</f>
        <v>209.59999999999997</v>
      </c>
    </row>
    <row r="13" spans="1:16" ht="15.75" x14ac:dyDescent="0.25">
      <c r="B13" s="138" t="s">
        <v>33</v>
      </c>
      <c r="F13" s="31"/>
      <c r="G13" s="32" t="s">
        <v>121</v>
      </c>
      <c r="H13" s="162"/>
    </row>
    <row r="14" spans="1:16" x14ac:dyDescent="0.25">
      <c r="B14" s="138"/>
      <c r="F14" s="34" t="s">
        <v>29</v>
      </c>
      <c r="G14" s="34"/>
      <c r="H14" s="34"/>
    </row>
    <row r="15" spans="1:16" ht="15.75" x14ac:dyDescent="0.25">
      <c r="B15" s="138" t="s">
        <v>30</v>
      </c>
      <c r="F15" s="31"/>
      <c r="G15" s="32" t="s">
        <v>122</v>
      </c>
      <c r="H15" s="162"/>
    </row>
    <row r="16" spans="1:16" x14ac:dyDescent="0.25">
      <c r="F16" s="34" t="s">
        <v>29</v>
      </c>
      <c r="G16" s="34"/>
      <c r="H16" s="34"/>
    </row>
  </sheetData>
  <mergeCells count="12">
    <mergeCell ref="G13:H13"/>
    <mergeCell ref="G15:H1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4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02F4-11EC-46B5-AD5D-A827FFE5CE7F}">
  <sheetPr>
    <pageSetUpPr fitToPage="1"/>
  </sheetPr>
  <dimension ref="A1:L22"/>
  <sheetViews>
    <sheetView zoomScale="80" zoomScaleNormal="80" workbookViewId="0">
      <selection activeCell="I7" sqref="I7:I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2" ht="18.75" customHeight="1" x14ac:dyDescent="0.25">
      <c r="I1" s="48" t="s">
        <v>0</v>
      </c>
      <c r="J1" s="48"/>
      <c r="K1" s="48"/>
    </row>
    <row r="2" spans="1:12" ht="20.25" customHeight="1" x14ac:dyDescent="0.25">
      <c r="A2" s="2"/>
      <c r="B2" s="2"/>
      <c r="C2" s="2"/>
      <c r="D2" s="2"/>
      <c r="E2" s="2"/>
      <c r="F2" s="2"/>
      <c r="G2" s="2"/>
      <c r="H2" s="3"/>
      <c r="I2" s="49" t="s">
        <v>123</v>
      </c>
      <c r="J2" s="49"/>
      <c r="K2" s="49"/>
      <c r="L2" s="4"/>
    </row>
    <row r="3" spans="1:12" ht="61.5" customHeight="1" x14ac:dyDescent="0.25">
      <c r="A3" s="2"/>
      <c r="B3" s="5" t="s">
        <v>124</v>
      </c>
      <c r="C3" s="6"/>
      <c r="D3" s="6"/>
      <c r="E3" s="6"/>
      <c r="F3" s="6"/>
      <c r="G3" s="6"/>
      <c r="H3" s="6"/>
      <c r="I3" s="6"/>
      <c r="J3" s="6"/>
      <c r="K3" s="2"/>
    </row>
    <row r="4" spans="1:12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2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2" ht="47.25" x14ac:dyDescent="0.25">
      <c r="A7" s="163">
        <v>1</v>
      </c>
      <c r="B7" s="163" t="s">
        <v>125</v>
      </c>
      <c r="C7" s="15"/>
      <c r="D7" s="15">
        <v>6.8120000000000003</v>
      </c>
      <c r="E7" s="16" t="s">
        <v>126</v>
      </c>
      <c r="F7" s="17">
        <f>SUM(C7,D7)</f>
        <v>6.8120000000000003</v>
      </c>
      <c r="G7" s="14"/>
      <c r="H7" s="15"/>
      <c r="I7" s="164"/>
      <c r="J7" s="15"/>
      <c r="K7" s="15">
        <v>6.8120000000000003</v>
      </c>
    </row>
    <row r="8" spans="1:12" ht="47.25" x14ac:dyDescent="0.25">
      <c r="A8" s="165"/>
      <c r="B8" s="165"/>
      <c r="C8" s="15"/>
      <c r="D8" s="15">
        <v>0.19072</v>
      </c>
      <c r="E8" s="164" t="s">
        <v>127</v>
      </c>
      <c r="F8" s="17">
        <f t="shared" ref="F8:F16" si="0">SUM(C8,D8)</f>
        <v>0.19072</v>
      </c>
      <c r="G8" s="166"/>
      <c r="H8" s="15"/>
      <c r="I8" s="164"/>
      <c r="J8" s="15"/>
      <c r="K8" s="15">
        <v>0.19072</v>
      </c>
    </row>
    <row r="9" spans="1:12" ht="15.75" x14ac:dyDescent="0.25">
      <c r="A9" s="13"/>
      <c r="B9" s="14"/>
      <c r="C9" s="15"/>
      <c r="D9" s="15"/>
      <c r="E9" s="164"/>
      <c r="F9" s="17">
        <f t="shared" si="0"/>
        <v>0</v>
      </c>
      <c r="G9" s="166"/>
      <c r="H9" s="15"/>
      <c r="I9" s="164"/>
      <c r="J9" s="15"/>
      <c r="K9" s="18"/>
    </row>
    <row r="10" spans="1:12" ht="15.75" x14ac:dyDescent="0.25">
      <c r="A10" s="13"/>
      <c r="B10" s="14"/>
      <c r="C10" s="15"/>
      <c r="D10" s="15"/>
      <c r="E10" s="164"/>
      <c r="F10" s="17">
        <f t="shared" si="0"/>
        <v>0</v>
      </c>
      <c r="G10" s="14"/>
      <c r="H10" s="15"/>
      <c r="I10" s="164"/>
      <c r="J10" s="15"/>
      <c r="K10" s="18"/>
    </row>
    <row r="11" spans="1:12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2" ht="15.75" x14ac:dyDescent="0.25">
      <c r="A12" s="13"/>
      <c r="B12" s="14"/>
      <c r="C12" s="15"/>
      <c r="D12" s="15"/>
      <c r="E12" s="16"/>
      <c r="F12" s="17">
        <f t="shared" si="0"/>
        <v>0</v>
      </c>
      <c r="G12" s="14"/>
      <c r="H12" s="15"/>
      <c r="I12" s="16"/>
      <c r="J12" s="15"/>
      <c r="K12" s="18"/>
    </row>
    <row r="13" spans="1:12" ht="15.75" x14ac:dyDescent="0.25">
      <c r="A13" s="13"/>
      <c r="B13" s="14"/>
      <c r="C13" s="15"/>
      <c r="D13" s="15"/>
      <c r="E13" s="16"/>
      <c r="F13" s="17">
        <f t="shared" si="0"/>
        <v>0</v>
      </c>
      <c r="G13" s="14"/>
      <c r="H13" s="15"/>
      <c r="I13" s="16"/>
      <c r="J13" s="15"/>
      <c r="K13" s="18"/>
    </row>
    <row r="14" spans="1:12" ht="15.75" x14ac:dyDescent="0.25">
      <c r="A14" s="20"/>
      <c r="B14" s="21"/>
      <c r="C14" s="22"/>
      <c r="D14" s="22"/>
      <c r="E14" s="23"/>
      <c r="F14" s="17">
        <f t="shared" si="0"/>
        <v>0</v>
      </c>
      <c r="G14" s="21"/>
      <c r="H14" s="22"/>
      <c r="I14" s="23"/>
      <c r="J14" s="22"/>
      <c r="K14" s="18"/>
    </row>
    <row r="15" spans="1:12" ht="15.75" x14ac:dyDescent="0.25">
      <c r="A15" s="20"/>
      <c r="B15" s="21"/>
      <c r="C15" s="22"/>
      <c r="D15" s="22"/>
      <c r="E15" s="23"/>
      <c r="F15" s="17">
        <f t="shared" si="0"/>
        <v>0</v>
      </c>
      <c r="G15" s="21"/>
      <c r="H15" s="22"/>
      <c r="I15" s="23"/>
      <c r="J15" s="22"/>
      <c r="K15" s="18"/>
    </row>
    <row r="16" spans="1:12" ht="15.75" x14ac:dyDescent="0.25">
      <c r="A16" s="21"/>
      <c r="B16" s="24" t="s">
        <v>26</v>
      </c>
      <c r="C16" s="25">
        <f>SUM(C7:C15)</f>
        <v>0</v>
      </c>
      <c r="D16" s="25">
        <f>SUM(D7:D15)</f>
        <v>7.0027200000000001</v>
      </c>
      <c r="E16" s="26"/>
      <c r="F16" s="27">
        <f t="shared" si="0"/>
        <v>7.0027200000000001</v>
      </c>
      <c r="G16" s="28"/>
      <c r="H16" s="25">
        <f>SUM(H7:H15)</f>
        <v>0</v>
      </c>
      <c r="I16" s="26"/>
      <c r="J16" s="25">
        <f>SUM(J7:J15)</f>
        <v>0</v>
      </c>
      <c r="K16" s="29">
        <f>C16+D16-H16-J16</f>
        <v>7.0027200000000001</v>
      </c>
    </row>
    <row r="19" spans="2:8" ht="15.75" x14ac:dyDescent="0.25">
      <c r="B19" s="30" t="s">
        <v>33</v>
      </c>
      <c r="F19" s="31"/>
      <c r="G19" s="32" t="s">
        <v>128</v>
      </c>
      <c r="H19" s="33"/>
    </row>
    <row r="20" spans="2:8" x14ac:dyDescent="0.25">
      <c r="B20" s="30"/>
      <c r="F20" s="34" t="s">
        <v>29</v>
      </c>
      <c r="G20" s="34"/>
      <c r="H20" s="34"/>
    </row>
    <row r="21" spans="2:8" ht="15.75" x14ac:dyDescent="0.25">
      <c r="B21" s="30" t="s">
        <v>30</v>
      </c>
      <c r="F21" s="31"/>
      <c r="G21" s="32" t="s">
        <v>129</v>
      </c>
      <c r="H21" s="33"/>
    </row>
    <row r="22" spans="2:8" x14ac:dyDescent="0.25">
      <c r="F22" s="34" t="s">
        <v>29</v>
      </c>
      <c r="G22" s="34"/>
      <c r="H22" s="34"/>
    </row>
  </sheetData>
  <mergeCells count="14">
    <mergeCell ref="A7:A8"/>
    <mergeCell ref="B7:B8"/>
    <mergeCell ref="G19:H19"/>
    <mergeCell ref="G21:H21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7B28-83DA-4732-AAEF-A612F82B98FD}">
  <sheetPr>
    <pageSetUpPr fitToPage="1"/>
  </sheetPr>
  <dimension ref="A1:P30"/>
  <sheetViews>
    <sheetView zoomScale="90" zoomScaleNormal="90" workbookViewId="0">
      <selection activeCell="N3" sqref="N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0.85546875" customWidth="1"/>
    <col min="9" max="9" width="22.85546875" customWidth="1"/>
    <col min="10" max="10" width="11.28515625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0.85546875" customWidth="1"/>
    <col min="265" max="265" width="22.85546875" customWidth="1"/>
    <col min="266" max="266" width="11.28515625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0.85546875" customWidth="1"/>
    <col min="521" max="521" width="22.85546875" customWidth="1"/>
    <col min="522" max="522" width="11.28515625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0.85546875" customWidth="1"/>
    <col min="777" max="777" width="22.85546875" customWidth="1"/>
    <col min="778" max="778" width="11.28515625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0.85546875" customWidth="1"/>
    <col min="1033" max="1033" width="22.85546875" customWidth="1"/>
    <col min="1034" max="1034" width="11.28515625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0.85546875" customWidth="1"/>
    <col min="1289" max="1289" width="22.85546875" customWidth="1"/>
    <col min="1290" max="1290" width="11.28515625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0.85546875" customWidth="1"/>
    <col min="1545" max="1545" width="22.85546875" customWidth="1"/>
    <col min="1546" max="1546" width="11.28515625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0.85546875" customWidth="1"/>
    <col min="1801" max="1801" width="22.85546875" customWidth="1"/>
    <col min="1802" max="1802" width="11.28515625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0.85546875" customWidth="1"/>
    <col min="2057" max="2057" width="22.85546875" customWidth="1"/>
    <col min="2058" max="2058" width="11.28515625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0.85546875" customWidth="1"/>
    <col min="2313" max="2313" width="22.85546875" customWidth="1"/>
    <col min="2314" max="2314" width="11.28515625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0.85546875" customWidth="1"/>
    <col min="2569" max="2569" width="22.85546875" customWidth="1"/>
    <col min="2570" max="2570" width="11.28515625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0.85546875" customWidth="1"/>
    <col min="2825" max="2825" width="22.85546875" customWidth="1"/>
    <col min="2826" max="2826" width="11.28515625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0.85546875" customWidth="1"/>
    <col min="3081" max="3081" width="22.85546875" customWidth="1"/>
    <col min="3082" max="3082" width="11.28515625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0.85546875" customWidth="1"/>
    <col min="3337" max="3337" width="22.85546875" customWidth="1"/>
    <col min="3338" max="3338" width="11.28515625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0.85546875" customWidth="1"/>
    <col min="3593" max="3593" width="22.85546875" customWidth="1"/>
    <col min="3594" max="3594" width="11.28515625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0.85546875" customWidth="1"/>
    <col min="3849" max="3849" width="22.85546875" customWidth="1"/>
    <col min="3850" max="3850" width="11.28515625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0.85546875" customWidth="1"/>
    <col min="4105" max="4105" width="22.85546875" customWidth="1"/>
    <col min="4106" max="4106" width="11.28515625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0.85546875" customWidth="1"/>
    <col min="4361" max="4361" width="22.85546875" customWidth="1"/>
    <col min="4362" max="4362" width="11.28515625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0.85546875" customWidth="1"/>
    <col min="4617" max="4617" width="22.85546875" customWidth="1"/>
    <col min="4618" max="4618" width="11.28515625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0.85546875" customWidth="1"/>
    <col min="4873" max="4873" width="22.85546875" customWidth="1"/>
    <col min="4874" max="4874" width="11.28515625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0.85546875" customWidth="1"/>
    <col min="5129" max="5129" width="22.85546875" customWidth="1"/>
    <col min="5130" max="5130" width="11.28515625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0.85546875" customWidth="1"/>
    <col min="5385" max="5385" width="22.85546875" customWidth="1"/>
    <col min="5386" max="5386" width="11.28515625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0.85546875" customWidth="1"/>
    <col min="5641" max="5641" width="22.85546875" customWidth="1"/>
    <col min="5642" max="5642" width="11.28515625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0.85546875" customWidth="1"/>
    <col min="5897" max="5897" width="22.85546875" customWidth="1"/>
    <col min="5898" max="5898" width="11.28515625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0.85546875" customWidth="1"/>
    <col min="6153" max="6153" width="22.85546875" customWidth="1"/>
    <col min="6154" max="6154" width="11.28515625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0.85546875" customWidth="1"/>
    <col min="6409" max="6409" width="22.85546875" customWidth="1"/>
    <col min="6410" max="6410" width="11.28515625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0.85546875" customWidth="1"/>
    <col min="6665" max="6665" width="22.85546875" customWidth="1"/>
    <col min="6666" max="6666" width="11.28515625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0.85546875" customWidth="1"/>
    <col min="6921" max="6921" width="22.85546875" customWidth="1"/>
    <col min="6922" max="6922" width="11.28515625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0.85546875" customWidth="1"/>
    <col min="7177" max="7177" width="22.85546875" customWidth="1"/>
    <col min="7178" max="7178" width="11.28515625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0.85546875" customWidth="1"/>
    <col min="7433" max="7433" width="22.85546875" customWidth="1"/>
    <col min="7434" max="7434" width="11.28515625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0.85546875" customWidth="1"/>
    <col min="7689" max="7689" width="22.85546875" customWidth="1"/>
    <col min="7690" max="7690" width="11.28515625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0.85546875" customWidth="1"/>
    <col min="7945" max="7945" width="22.85546875" customWidth="1"/>
    <col min="7946" max="7946" width="11.28515625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0.85546875" customWidth="1"/>
    <col min="8201" max="8201" width="22.85546875" customWidth="1"/>
    <col min="8202" max="8202" width="11.28515625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0.85546875" customWidth="1"/>
    <col min="8457" max="8457" width="22.85546875" customWidth="1"/>
    <col min="8458" max="8458" width="11.28515625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0.85546875" customWidth="1"/>
    <col min="8713" max="8713" width="22.85546875" customWidth="1"/>
    <col min="8714" max="8714" width="11.28515625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0.85546875" customWidth="1"/>
    <col min="8969" max="8969" width="22.85546875" customWidth="1"/>
    <col min="8970" max="8970" width="11.28515625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0.85546875" customWidth="1"/>
    <col min="9225" max="9225" width="22.85546875" customWidth="1"/>
    <col min="9226" max="9226" width="11.28515625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0.85546875" customWidth="1"/>
    <col min="9481" max="9481" width="22.85546875" customWidth="1"/>
    <col min="9482" max="9482" width="11.28515625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0.85546875" customWidth="1"/>
    <col min="9737" max="9737" width="22.85546875" customWidth="1"/>
    <col min="9738" max="9738" width="11.28515625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0.85546875" customWidth="1"/>
    <col min="9993" max="9993" width="22.85546875" customWidth="1"/>
    <col min="9994" max="9994" width="11.28515625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0.85546875" customWidth="1"/>
    <col min="10249" max="10249" width="22.85546875" customWidth="1"/>
    <col min="10250" max="10250" width="11.28515625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0.85546875" customWidth="1"/>
    <col min="10505" max="10505" width="22.85546875" customWidth="1"/>
    <col min="10506" max="10506" width="11.28515625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0.85546875" customWidth="1"/>
    <col min="10761" max="10761" width="22.85546875" customWidth="1"/>
    <col min="10762" max="10762" width="11.28515625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0.85546875" customWidth="1"/>
    <col min="11017" max="11017" width="22.85546875" customWidth="1"/>
    <col min="11018" max="11018" width="11.28515625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0.85546875" customWidth="1"/>
    <col min="11273" max="11273" width="22.85546875" customWidth="1"/>
    <col min="11274" max="11274" width="11.28515625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0.85546875" customWidth="1"/>
    <col min="11529" max="11529" width="22.85546875" customWidth="1"/>
    <col min="11530" max="11530" width="11.28515625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0.85546875" customWidth="1"/>
    <col min="11785" max="11785" width="22.85546875" customWidth="1"/>
    <col min="11786" max="11786" width="11.28515625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0.85546875" customWidth="1"/>
    <col min="12041" max="12041" width="22.85546875" customWidth="1"/>
    <col min="12042" max="12042" width="11.28515625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0.85546875" customWidth="1"/>
    <col min="12297" max="12297" width="22.85546875" customWidth="1"/>
    <col min="12298" max="12298" width="11.28515625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0.85546875" customWidth="1"/>
    <col min="12553" max="12553" width="22.85546875" customWidth="1"/>
    <col min="12554" max="12554" width="11.28515625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0.85546875" customWidth="1"/>
    <col min="12809" max="12809" width="22.85546875" customWidth="1"/>
    <col min="12810" max="12810" width="11.28515625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0.85546875" customWidth="1"/>
    <col min="13065" max="13065" width="22.85546875" customWidth="1"/>
    <col min="13066" max="13066" width="11.28515625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0.85546875" customWidth="1"/>
    <col min="13321" max="13321" width="22.85546875" customWidth="1"/>
    <col min="13322" max="13322" width="11.28515625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0.85546875" customWidth="1"/>
    <col min="13577" max="13577" width="22.85546875" customWidth="1"/>
    <col min="13578" max="13578" width="11.28515625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0.85546875" customWidth="1"/>
    <col min="13833" max="13833" width="22.85546875" customWidth="1"/>
    <col min="13834" max="13834" width="11.28515625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0.85546875" customWidth="1"/>
    <col min="14089" max="14089" width="22.85546875" customWidth="1"/>
    <col min="14090" max="14090" width="11.28515625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0.85546875" customWidth="1"/>
    <col min="14345" max="14345" width="22.85546875" customWidth="1"/>
    <col min="14346" max="14346" width="11.28515625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0.85546875" customWidth="1"/>
    <col min="14601" max="14601" width="22.85546875" customWidth="1"/>
    <col min="14602" max="14602" width="11.28515625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0.85546875" customWidth="1"/>
    <col min="14857" max="14857" width="22.85546875" customWidth="1"/>
    <col min="14858" max="14858" width="11.28515625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0.85546875" customWidth="1"/>
    <col min="15113" max="15113" width="22.85546875" customWidth="1"/>
    <col min="15114" max="15114" width="11.28515625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0.85546875" customWidth="1"/>
    <col min="15369" max="15369" width="22.85546875" customWidth="1"/>
    <col min="15370" max="15370" width="11.28515625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0.85546875" customWidth="1"/>
    <col min="15625" max="15625" width="22.85546875" customWidth="1"/>
    <col min="15626" max="15626" width="11.28515625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0.85546875" customWidth="1"/>
    <col min="15881" max="15881" width="22.85546875" customWidth="1"/>
    <col min="15882" max="15882" width="11.28515625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0.85546875" customWidth="1"/>
    <col min="16137" max="16137" width="22.85546875" customWidth="1"/>
    <col min="16138" max="16138" width="11.28515625" customWidth="1"/>
    <col min="16139" max="16139" width="15.5703125" customWidth="1"/>
  </cols>
  <sheetData>
    <row r="1" spans="1:16" ht="18.75" customHeight="1" x14ac:dyDescent="0.25">
      <c r="K1" s="1" t="s">
        <v>130</v>
      </c>
      <c r="L1" s="1"/>
      <c r="M1" s="48"/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 t="s">
        <v>131</v>
      </c>
      <c r="L2" s="4"/>
      <c r="M2" s="49"/>
      <c r="N2" s="49"/>
      <c r="O2" s="49"/>
      <c r="P2" s="49"/>
    </row>
    <row r="3" spans="1:16" ht="61.5" customHeight="1" x14ac:dyDescent="0.25">
      <c r="A3" s="2"/>
      <c r="B3" s="5" t="s">
        <v>132</v>
      </c>
      <c r="C3" s="6"/>
      <c r="D3" s="6"/>
      <c r="E3" s="6"/>
      <c r="F3" s="6"/>
      <c r="G3" s="6"/>
      <c r="H3" s="6"/>
      <c r="I3" s="6"/>
      <c r="J3" s="6"/>
      <c r="K3" s="2"/>
      <c r="N3" s="167"/>
    </row>
    <row r="4" spans="1:16" ht="22.9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68" t="s">
        <v>14</v>
      </c>
      <c r="I6" s="11" t="s">
        <v>15</v>
      </c>
      <c r="J6" s="11" t="s">
        <v>14</v>
      </c>
      <c r="K6" s="10"/>
    </row>
    <row r="7" spans="1:16" ht="42.6" customHeight="1" x14ac:dyDescent="0.25">
      <c r="A7" s="13"/>
      <c r="B7" s="19" t="s">
        <v>73</v>
      </c>
      <c r="C7" s="55">
        <v>0</v>
      </c>
      <c r="D7" s="55">
        <v>0</v>
      </c>
      <c r="E7" s="13" t="s">
        <v>73</v>
      </c>
      <c r="F7" s="169">
        <f>SUM(C7,D7)</f>
        <v>0</v>
      </c>
      <c r="G7" s="19" t="s">
        <v>73</v>
      </c>
      <c r="H7" s="55">
        <v>0</v>
      </c>
      <c r="I7" s="13" t="s">
        <v>73</v>
      </c>
      <c r="J7" s="55">
        <v>0</v>
      </c>
      <c r="K7" s="170">
        <v>0</v>
      </c>
    </row>
    <row r="8" spans="1:16" ht="24" customHeight="1" x14ac:dyDescent="0.25">
      <c r="A8" s="13"/>
      <c r="B8" s="19" t="s">
        <v>73</v>
      </c>
      <c r="C8" s="55">
        <v>0</v>
      </c>
      <c r="D8" s="55">
        <v>0</v>
      </c>
      <c r="E8" s="13" t="s">
        <v>73</v>
      </c>
      <c r="F8" s="169">
        <f t="shared" ref="F8:F24" si="0">SUM(C8,D8)</f>
        <v>0</v>
      </c>
      <c r="G8" s="19" t="s">
        <v>73</v>
      </c>
      <c r="H8" s="55">
        <v>0</v>
      </c>
      <c r="I8" s="13" t="s">
        <v>73</v>
      </c>
      <c r="J8" s="55">
        <v>0</v>
      </c>
      <c r="K8" s="170">
        <v>0</v>
      </c>
    </row>
    <row r="9" spans="1:16" ht="15.75" x14ac:dyDescent="0.25">
      <c r="A9" s="13"/>
      <c r="B9" s="19" t="s">
        <v>73</v>
      </c>
      <c r="C9" s="55">
        <v>0</v>
      </c>
      <c r="D9" s="55">
        <v>0</v>
      </c>
      <c r="E9" s="13" t="s">
        <v>73</v>
      </c>
      <c r="F9" s="169">
        <f t="shared" si="0"/>
        <v>0</v>
      </c>
      <c r="G9" s="19" t="s">
        <v>73</v>
      </c>
      <c r="H9" s="55">
        <v>0</v>
      </c>
      <c r="I9" s="13" t="s">
        <v>73</v>
      </c>
      <c r="J9" s="55">
        <v>0</v>
      </c>
      <c r="K9" s="170">
        <v>0</v>
      </c>
    </row>
    <row r="10" spans="1:16" ht="15.75" x14ac:dyDescent="0.25">
      <c r="A10" s="13"/>
      <c r="B10" s="19" t="s">
        <v>73</v>
      </c>
      <c r="C10" s="55">
        <v>0</v>
      </c>
      <c r="D10" s="55">
        <v>0</v>
      </c>
      <c r="E10" s="13" t="s">
        <v>73</v>
      </c>
      <c r="F10" s="169">
        <f t="shared" si="0"/>
        <v>0</v>
      </c>
      <c r="G10" s="19" t="s">
        <v>73</v>
      </c>
      <c r="H10" s="55">
        <v>0</v>
      </c>
      <c r="I10" s="13" t="s">
        <v>73</v>
      </c>
      <c r="J10" s="55">
        <v>0</v>
      </c>
      <c r="K10" s="170">
        <v>0</v>
      </c>
    </row>
    <row r="11" spans="1:16" ht="15.75" x14ac:dyDescent="0.25">
      <c r="A11" s="13"/>
      <c r="B11" s="19" t="s">
        <v>73</v>
      </c>
      <c r="C11" s="55">
        <v>0</v>
      </c>
      <c r="D11" s="55">
        <v>0</v>
      </c>
      <c r="E11" s="13" t="s">
        <v>73</v>
      </c>
      <c r="F11" s="169">
        <f t="shared" si="0"/>
        <v>0</v>
      </c>
      <c r="G11" s="19" t="s">
        <v>73</v>
      </c>
      <c r="H11" s="55">
        <v>0</v>
      </c>
      <c r="I11" s="13" t="s">
        <v>73</v>
      </c>
      <c r="J11" s="55">
        <v>0</v>
      </c>
      <c r="K11" s="170">
        <v>0</v>
      </c>
    </row>
    <row r="12" spans="1:16" ht="15.75" x14ac:dyDescent="0.25">
      <c r="A12" s="13"/>
      <c r="B12" s="19" t="s">
        <v>73</v>
      </c>
      <c r="C12" s="55">
        <v>0</v>
      </c>
      <c r="D12" s="55">
        <v>0</v>
      </c>
      <c r="E12" s="13" t="s">
        <v>73</v>
      </c>
      <c r="F12" s="169">
        <f t="shared" si="0"/>
        <v>0</v>
      </c>
      <c r="G12" s="19" t="s">
        <v>73</v>
      </c>
      <c r="H12" s="55">
        <v>0</v>
      </c>
      <c r="I12" s="13" t="s">
        <v>73</v>
      </c>
      <c r="J12" s="55">
        <v>0</v>
      </c>
      <c r="K12" s="170">
        <v>0</v>
      </c>
    </row>
    <row r="13" spans="1:16" ht="15.75" x14ac:dyDescent="0.25">
      <c r="A13" s="13"/>
      <c r="B13" s="19" t="s">
        <v>73</v>
      </c>
      <c r="C13" s="55">
        <v>0</v>
      </c>
      <c r="D13" s="55">
        <v>0</v>
      </c>
      <c r="E13" s="13" t="s">
        <v>73</v>
      </c>
      <c r="F13" s="169">
        <f t="shared" si="0"/>
        <v>0</v>
      </c>
      <c r="G13" s="19" t="s">
        <v>73</v>
      </c>
      <c r="H13" s="55">
        <v>0</v>
      </c>
      <c r="I13" s="13" t="s">
        <v>73</v>
      </c>
      <c r="J13" s="55">
        <v>0</v>
      </c>
      <c r="K13" s="170">
        <v>0</v>
      </c>
    </row>
    <row r="14" spans="1:16" ht="15.75" x14ac:dyDescent="0.25">
      <c r="A14" s="13"/>
      <c r="B14" s="19" t="s">
        <v>73</v>
      </c>
      <c r="C14" s="55">
        <v>0</v>
      </c>
      <c r="D14" s="55">
        <v>0</v>
      </c>
      <c r="E14" s="13" t="s">
        <v>73</v>
      </c>
      <c r="F14" s="169">
        <f t="shared" si="0"/>
        <v>0</v>
      </c>
      <c r="G14" s="19" t="s">
        <v>73</v>
      </c>
      <c r="H14" s="55">
        <v>0</v>
      </c>
      <c r="I14" s="13" t="s">
        <v>73</v>
      </c>
      <c r="J14" s="55">
        <v>0</v>
      </c>
      <c r="K14" s="170">
        <v>0</v>
      </c>
    </row>
    <row r="15" spans="1:16" ht="15.75" x14ac:dyDescent="0.25">
      <c r="A15" s="13"/>
      <c r="B15" s="19" t="s">
        <v>73</v>
      </c>
      <c r="C15" s="55">
        <v>0</v>
      </c>
      <c r="D15" s="55">
        <v>0</v>
      </c>
      <c r="E15" s="13" t="s">
        <v>73</v>
      </c>
      <c r="F15" s="169">
        <f t="shared" si="0"/>
        <v>0</v>
      </c>
      <c r="G15" s="19" t="s">
        <v>73</v>
      </c>
      <c r="H15" s="55">
        <v>0</v>
      </c>
      <c r="I15" s="13" t="s">
        <v>73</v>
      </c>
      <c r="J15" s="55">
        <v>0</v>
      </c>
      <c r="K15" s="170">
        <v>0</v>
      </c>
    </row>
    <row r="16" spans="1:16" ht="15.75" x14ac:dyDescent="0.25">
      <c r="A16" s="13"/>
      <c r="B16" s="19" t="s">
        <v>73</v>
      </c>
      <c r="C16" s="55">
        <v>0</v>
      </c>
      <c r="D16" s="55">
        <v>0</v>
      </c>
      <c r="E16" s="13" t="s">
        <v>73</v>
      </c>
      <c r="F16" s="169">
        <f t="shared" si="0"/>
        <v>0</v>
      </c>
      <c r="G16" s="19" t="s">
        <v>73</v>
      </c>
      <c r="H16" s="55">
        <v>0</v>
      </c>
      <c r="I16" s="13" t="s">
        <v>73</v>
      </c>
      <c r="J16" s="55">
        <v>0</v>
      </c>
      <c r="K16" s="170">
        <v>0</v>
      </c>
    </row>
    <row r="17" spans="1:11" ht="15.75" x14ac:dyDescent="0.25">
      <c r="A17" s="19"/>
      <c r="B17" s="19" t="s">
        <v>73</v>
      </c>
      <c r="C17" s="55">
        <v>0</v>
      </c>
      <c r="D17" s="55">
        <v>0</v>
      </c>
      <c r="E17" s="13" t="s">
        <v>73</v>
      </c>
      <c r="F17" s="169">
        <f t="shared" si="0"/>
        <v>0</v>
      </c>
      <c r="G17" s="19" t="s">
        <v>73</v>
      </c>
      <c r="H17" s="55">
        <v>0</v>
      </c>
      <c r="I17" s="13" t="s">
        <v>73</v>
      </c>
      <c r="J17" s="55">
        <v>0</v>
      </c>
      <c r="K17" s="170">
        <v>0</v>
      </c>
    </row>
    <row r="18" spans="1:11" ht="15.75" x14ac:dyDescent="0.25">
      <c r="A18" s="19"/>
      <c r="B18" s="19" t="s">
        <v>73</v>
      </c>
      <c r="C18" s="55">
        <v>0</v>
      </c>
      <c r="D18" s="55">
        <v>0</v>
      </c>
      <c r="E18" s="13" t="s">
        <v>73</v>
      </c>
      <c r="F18" s="169">
        <f t="shared" si="0"/>
        <v>0</v>
      </c>
      <c r="G18" s="19" t="s">
        <v>73</v>
      </c>
      <c r="H18" s="55">
        <v>0</v>
      </c>
      <c r="I18" s="13" t="s">
        <v>73</v>
      </c>
      <c r="J18" s="55">
        <v>0</v>
      </c>
      <c r="K18" s="170">
        <v>0</v>
      </c>
    </row>
    <row r="19" spans="1:11" ht="15.75" x14ac:dyDescent="0.25">
      <c r="A19" s="13"/>
      <c r="B19" s="19" t="s">
        <v>73</v>
      </c>
      <c r="C19" s="55">
        <v>0</v>
      </c>
      <c r="D19" s="55">
        <v>0</v>
      </c>
      <c r="E19" s="13" t="s">
        <v>73</v>
      </c>
      <c r="F19" s="169">
        <f t="shared" si="0"/>
        <v>0</v>
      </c>
      <c r="G19" s="19" t="s">
        <v>73</v>
      </c>
      <c r="H19" s="55">
        <v>0</v>
      </c>
      <c r="I19" s="13" t="s">
        <v>73</v>
      </c>
      <c r="J19" s="55">
        <v>0</v>
      </c>
      <c r="K19" s="170">
        <v>0</v>
      </c>
    </row>
    <row r="20" spans="1:11" ht="15.75" x14ac:dyDescent="0.25">
      <c r="A20" s="13"/>
      <c r="B20" s="19" t="s">
        <v>73</v>
      </c>
      <c r="C20" s="55">
        <v>0</v>
      </c>
      <c r="D20" s="55">
        <v>0</v>
      </c>
      <c r="E20" s="13" t="s">
        <v>73</v>
      </c>
      <c r="F20" s="169">
        <f t="shared" si="0"/>
        <v>0</v>
      </c>
      <c r="G20" s="19" t="s">
        <v>73</v>
      </c>
      <c r="H20" s="55">
        <v>0</v>
      </c>
      <c r="I20" s="13" t="s">
        <v>73</v>
      </c>
      <c r="J20" s="55">
        <v>0</v>
      </c>
      <c r="K20" s="170">
        <v>0</v>
      </c>
    </row>
    <row r="21" spans="1:11" ht="15.75" x14ac:dyDescent="0.25">
      <c r="A21" s="13"/>
      <c r="B21" s="19" t="s">
        <v>73</v>
      </c>
      <c r="C21" s="55">
        <v>0</v>
      </c>
      <c r="D21" s="55">
        <v>0</v>
      </c>
      <c r="E21" s="13" t="s">
        <v>73</v>
      </c>
      <c r="F21" s="169">
        <f t="shared" si="0"/>
        <v>0</v>
      </c>
      <c r="G21" s="19" t="s">
        <v>73</v>
      </c>
      <c r="H21" s="55">
        <v>0</v>
      </c>
      <c r="I21" s="13" t="s">
        <v>73</v>
      </c>
      <c r="J21" s="55">
        <v>0</v>
      </c>
      <c r="K21" s="170">
        <v>0</v>
      </c>
    </row>
    <row r="22" spans="1:11" ht="15.75" x14ac:dyDescent="0.25">
      <c r="A22" s="13"/>
      <c r="B22" s="19" t="s">
        <v>73</v>
      </c>
      <c r="C22" s="55">
        <v>0</v>
      </c>
      <c r="D22" s="55">
        <v>0</v>
      </c>
      <c r="E22" s="13" t="s">
        <v>73</v>
      </c>
      <c r="F22" s="169">
        <f t="shared" si="0"/>
        <v>0</v>
      </c>
      <c r="G22" s="19" t="s">
        <v>73</v>
      </c>
      <c r="H22" s="55">
        <v>0</v>
      </c>
      <c r="I22" s="13" t="s">
        <v>73</v>
      </c>
      <c r="J22" s="55">
        <v>0</v>
      </c>
      <c r="K22" s="170">
        <v>0</v>
      </c>
    </row>
    <row r="23" spans="1:11" ht="15.75" x14ac:dyDescent="0.25">
      <c r="A23" s="13"/>
      <c r="B23" s="19" t="s">
        <v>73</v>
      </c>
      <c r="C23" s="55">
        <v>0</v>
      </c>
      <c r="D23" s="55">
        <v>0</v>
      </c>
      <c r="E23" s="13" t="s">
        <v>73</v>
      </c>
      <c r="F23" s="169">
        <f t="shared" si="0"/>
        <v>0</v>
      </c>
      <c r="G23" s="19" t="s">
        <v>73</v>
      </c>
      <c r="H23" s="55">
        <v>0</v>
      </c>
      <c r="I23" s="13" t="s">
        <v>73</v>
      </c>
      <c r="J23" s="55">
        <v>0</v>
      </c>
      <c r="K23" s="170">
        <v>0</v>
      </c>
    </row>
    <row r="24" spans="1:11" ht="15.75" x14ac:dyDescent="0.25">
      <c r="A24" s="20"/>
      <c r="B24" s="171" t="s">
        <v>26</v>
      </c>
      <c r="C24" s="172">
        <f>SUM(C7:C23)</f>
        <v>0</v>
      </c>
      <c r="D24" s="172">
        <f>SUM(D7:D23)</f>
        <v>0</v>
      </c>
      <c r="E24" s="173"/>
      <c r="F24" s="174">
        <f t="shared" si="0"/>
        <v>0</v>
      </c>
      <c r="G24" s="175"/>
      <c r="H24" s="172">
        <f>SUM(H7:H23)</f>
        <v>0</v>
      </c>
      <c r="I24" s="173"/>
      <c r="J24" s="172">
        <f>SUM(J7:J23)</f>
        <v>0</v>
      </c>
      <c r="K24" s="176">
        <f>C24-H24</f>
        <v>0</v>
      </c>
    </row>
    <row r="27" spans="1:11" ht="15.75" x14ac:dyDescent="0.25">
      <c r="B27" s="30" t="s">
        <v>27</v>
      </c>
      <c r="F27" s="31"/>
      <c r="G27" s="32" t="s">
        <v>133</v>
      </c>
      <c r="H27" s="33"/>
    </row>
    <row r="28" spans="1:11" x14ac:dyDescent="0.25">
      <c r="B28" s="30"/>
      <c r="F28" s="34" t="s">
        <v>29</v>
      </c>
      <c r="G28" s="34"/>
      <c r="H28" s="34"/>
    </row>
    <row r="29" spans="1:11" ht="15.75" x14ac:dyDescent="0.25">
      <c r="B29" s="30" t="s">
        <v>30</v>
      </c>
      <c r="F29" s="31"/>
      <c r="G29" s="32" t="s">
        <v>134</v>
      </c>
      <c r="H29" s="33"/>
    </row>
    <row r="30" spans="1:11" x14ac:dyDescent="0.25">
      <c r="F30" s="34" t="s">
        <v>29</v>
      </c>
      <c r="G30" s="34"/>
      <c r="H30" s="34"/>
    </row>
  </sheetData>
  <mergeCells count="12">
    <mergeCell ref="G27:H27"/>
    <mergeCell ref="G29:H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4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E0BC-073D-47CC-B52A-9D19139E6495}">
  <sheetPr>
    <pageSetUpPr fitToPage="1"/>
  </sheetPr>
  <dimension ref="A1:P56"/>
  <sheetViews>
    <sheetView zoomScale="80" zoomScaleNormal="80" workbookViewId="0">
      <selection activeCell="T16" sqref="T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62</v>
      </c>
      <c r="N2" s="49"/>
      <c r="O2" s="49"/>
      <c r="P2" s="49"/>
    </row>
    <row r="3" spans="1:16" ht="61.5" customHeight="1" x14ac:dyDescent="0.25">
      <c r="A3" s="2"/>
      <c r="B3" s="5" t="s">
        <v>135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16" t="s">
        <v>136</v>
      </c>
      <c r="C7" s="15">
        <v>0.14000000000000001</v>
      </c>
      <c r="D7" s="15"/>
      <c r="E7" s="16"/>
      <c r="F7" s="17">
        <f>SUM(C7,D7)</f>
        <v>0.14000000000000001</v>
      </c>
      <c r="G7" s="14"/>
      <c r="H7" s="15"/>
      <c r="I7" s="16"/>
      <c r="J7" s="15"/>
      <c r="K7" s="18"/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0.14000000000000001</v>
      </c>
      <c r="D50" s="25">
        <f>SUM(D7:D49)</f>
        <v>0</v>
      </c>
      <c r="E50" s="26"/>
      <c r="F50" s="27">
        <f t="shared" si="0"/>
        <v>0.14000000000000001</v>
      </c>
      <c r="G50" s="28"/>
      <c r="H50" s="25">
        <f>SUM(H7:H49)</f>
        <v>0</v>
      </c>
      <c r="I50" s="26"/>
      <c r="J50" s="25">
        <f>SUM(J7:J49)</f>
        <v>0</v>
      </c>
      <c r="K50" s="29">
        <f>C50-H50</f>
        <v>0.14000000000000001</v>
      </c>
    </row>
    <row r="53" spans="1:11" ht="15.75" x14ac:dyDescent="0.25">
      <c r="B53" s="30" t="s">
        <v>33</v>
      </c>
      <c r="F53" s="31"/>
      <c r="G53" s="32"/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/>
      <c r="H55" s="33"/>
    </row>
    <row r="56" spans="1:11" x14ac:dyDescent="0.25">
      <c r="F56" s="34" t="s">
        <v>29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4821-9A13-413B-B6F8-130BC94EA033}">
  <sheetPr>
    <pageSetUpPr fitToPage="1"/>
  </sheetPr>
  <dimension ref="A1:O56"/>
  <sheetViews>
    <sheetView zoomScale="80" zoomScaleNormal="80" workbookViewId="0">
      <selection activeCell="T8" sqref="T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4.28515625" customWidth="1"/>
    <col min="10" max="10" width="14" customWidth="1"/>
    <col min="11" max="11" width="15.5703125" customWidth="1"/>
    <col min="12" max="12" width="4.85546875" customWidth="1"/>
    <col min="13" max="13" width="7.5703125" customWidth="1"/>
    <col min="15" max="15" width="12.710937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4.28515625" customWidth="1"/>
    <col min="266" max="266" width="14" customWidth="1"/>
    <col min="267" max="267" width="15.5703125" customWidth="1"/>
    <col min="268" max="268" width="4.85546875" customWidth="1"/>
    <col min="269" max="269" width="7.5703125" customWidth="1"/>
    <col min="271" max="271" width="12.710937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4.28515625" customWidth="1"/>
    <col min="522" max="522" width="14" customWidth="1"/>
    <col min="523" max="523" width="15.5703125" customWidth="1"/>
    <col min="524" max="524" width="4.85546875" customWidth="1"/>
    <col min="525" max="525" width="7.5703125" customWidth="1"/>
    <col min="527" max="527" width="12.710937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4.28515625" customWidth="1"/>
    <col min="778" max="778" width="14" customWidth="1"/>
    <col min="779" max="779" width="15.5703125" customWidth="1"/>
    <col min="780" max="780" width="4.85546875" customWidth="1"/>
    <col min="781" max="781" width="7.5703125" customWidth="1"/>
    <col min="783" max="783" width="12.710937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4.28515625" customWidth="1"/>
    <col min="1034" max="1034" width="14" customWidth="1"/>
    <col min="1035" max="1035" width="15.5703125" customWidth="1"/>
    <col min="1036" max="1036" width="4.85546875" customWidth="1"/>
    <col min="1037" max="1037" width="7.5703125" customWidth="1"/>
    <col min="1039" max="1039" width="12.710937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4.28515625" customWidth="1"/>
    <col min="1290" max="1290" width="14" customWidth="1"/>
    <col min="1291" max="1291" width="15.5703125" customWidth="1"/>
    <col min="1292" max="1292" width="4.85546875" customWidth="1"/>
    <col min="1293" max="1293" width="7.5703125" customWidth="1"/>
    <col min="1295" max="1295" width="12.710937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4.28515625" customWidth="1"/>
    <col min="1546" max="1546" width="14" customWidth="1"/>
    <col min="1547" max="1547" width="15.5703125" customWidth="1"/>
    <col min="1548" max="1548" width="4.85546875" customWidth="1"/>
    <col min="1549" max="1549" width="7.5703125" customWidth="1"/>
    <col min="1551" max="1551" width="12.710937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4.28515625" customWidth="1"/>
    <col min="1802" max="1802" width="14" customWidth="1"/>
    <col min="1803" max="1803" width="15.5703125" customWidth="1"/>
    <col min="1804" max="1804" width="4.85546875" customWidth="1"/>
    <col min="1805" max="1805" width="7.5703125" customWidth="1"/>
    <col min="1807" max="1807" width="12.710937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4.28515625" customWidth="1"/>
    <col min="2058" max="2058" width="14" customWidth="1"/>
    <col min="2059" max="2059" width="15.5703125" customWidth="1"/>
    <col min="2060" max="2060" width="4.85546875" customWidth="1"/>
    <col min="2061" max="2061" width="7.5703125" customWidth="1"/>
    <col min="2063" max="2063" width="12.710937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4.28515625" customWidth="1"/>
    <col min="2314" max="2314" width="14" customWidth="1"/>
    <col min="2315" max="2315" width="15.5703125" customWidth="1"/>
    <col min="2316" max="2316" width="4.85546875" customWidth="1"/>
    <col min="2317" max="2317" width="7.5703125" customWidth="1"/>
    <col min="2319" max="2319" width="12.710937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4.28515625" customWidth="1"/>
    <col min="2570" max="2570" width="14" customWidth="1"/>
    <col min="2571" max="2571" width="15.5703125" customWidth="1"/>
    <col min="2572" max="2572" width="4.85546875" customWidth="1"/>
    <col min="2573" max="2573" width="7.5703125" customWidth="1"/>
    <col min="2575" max="2575" width="12.710937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4.28515625" customWidth="1"/>
    <col min="2826" max="2826" width="14" customWidth="1"/>
    <col min="2827" max="2827" width="15.5703125" customWidth="1"/>
    <col min="2828" max="2828" width="4.85546875" customWidth="1"/>
    <col min="2829" max="2829" width="7.5703125" customWidth="1"/>
    <col min="2831" max="2831" width="12.710937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4.28515625" customWidth="1"/>
    <col min="3082" max="3082" width="14" customWidth="1"/>
    <col min="3083" max="3083" width="15.5703125" customWidth="1"/>
    <col min="3084" max="3084" width="4.85546875" customWidth="1"/>
    <col min="3085" max="3085" width="7.5703125" customWidth="1"/>
    <col min="3087" max="3087" width="12.710937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4.28515625" customWidth="1"/>
    <col min="3338" max="3338" width="14" customWidth="1"/>
    <col min="3339" max="3339" width="15.5703125" customWidth="1"/>
    <col min="3340" max="3340" width="4.85546875" customWidth="1"/>
    <col min="3341" max="3341" width="7.5703125" customWidth="1"/>
    <col min="3343" max="3343" width="12.710937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4.28515625" customWidth="1"/>
    <col min="3594" max="3594" width="14" customWidth="1"/>
    <col min="3595" max="3595" width="15.5703125" customWidth="1"/>
    <col min="3596" max="3596" width="4.85546875" customWidth="1"/>
    <col min="3597" max="3597" width="7.5703125" customWidth="1"/>
    <col min="3599" max="3599" width="12.710937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4.28515625" customWidth="1"/>
    <col min="3850" max="3850" width="14" customWidth="1"/>
    <col min="3851" max="3851" width="15.5703125" customWidth="1"/>
    <col min="3852" max="3852" width="4.85546875" customWidth="1"/>
    <col min="3853" max="3853" width="7.5703125" customWidth="1"/>
    <col min="3855" max="3855" width="12.710937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4.28515625" customWidth="1"/>
    <col min="4106" max="4106" width="14" customWidth="1"/>
    <col min="4107" max="4107" width="15.5703125" customWidth="1"/>
    <col min="4108" max="4108" width="4.85546875" customWidth="1"/>
    <col min="4109" max="4109" width="7.5703125" customWidth="1"/>
    <col min="4111" max="4111" width="12.710937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4.28515625" customWidth="1"/>
    <col min="4362" max="4362" width="14" customWidth="1"/>
    <col min="4363" max="4363" width="15.5703125" customWidth="1"/>
    <col min="4364" max="4364" width="4.85546875" customWidth="1"/>
    <col min="4365" max="4365" width="7.5703125" customWidth="1"/>
    <col min="4367" max="4367" width="12.710937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4.28515625" customWidth="1"/>
    <col min="4618" max="4618" width="14" customWidth="1"/>
    <col min="4619" max="4619" width="15.5703125" customWidth="1"/>
    <col min="4620" max="4620" width="4.85546875" customWidth="1"/>
    <col min="4621" max="4621" width="7.5703125" customWidth="1"/>
    <col min="4623" max="4623" width="12.710937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4.28515625" customWidth="1"/>
    <col min="4874" max="4874" width="14" customWidth="1"/>
    <col min="4875" max="4875" width="15.5703125" customWidth="1"/>
    <col min="4876" max="4876" width="4.85546875" customWidth="1"/>
    <col min="4877" max="4877" width="7.5703125" customWidth="1"/>
    <col min="4879" max="4879" width="12.710937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4.28515625" customWidth="1"/>
    <col min="5130" max="5130" width="14" customWidth="1"/>
    <col min="5131" max="5131" width="15.5703125" customWidth="1"/>
    <col min="5132" max="5132" width="4.85546875" customWidth="1"/>
    <col min="5133" max="5133" width="7.5703125" customWidth="1"/>
    <col min="5135" max="5135" width="12.710937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4.28515625" customWidth="1"/>
    <col min="5386" max="5386" width="14" customWidth="1"/>
    <col min="5387" max="5387" width="15.5703125" customWidth="1"/>
    <col min="5388" max="5388" width="4.85546875" customWidth="1"/>
    <col min="5389" max="5389" width="7.5703125" customWidth="1"/>
    <col min="5391" max="5391" width="12.710937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4.28515625" customWidth="1"/>
    <col min="5642" max="5642" width="14" customWidth="1"/>
    <col min="5643" max="5643" width="15.5703125" customWidth="1"/>
    <col min="5644" max="5644" width="4.85546875" customWidth="1"/>
    <col min="5645" max="5645" width="7.5703125" customWidth="1"/>
    <col min="5647" max="5647" width="12.710937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4.28515625" customWidth="1"/>
    <col min="5898" max="5898" width="14" customWidth="1"/>
    <col min="5899" max="5899" width="15.5703125" customWidth="1"/>
    <col min="5900" max="5900" width="4.85546875" customWidth="1"/>
    <col min="5901" max="5901" width="7.5703125" customWidth="1"/>
    <col min="5903" max="5903" width="12.710937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4.28515625" customWidth="1"/>
    <col min="6154" max="6154" width="14" customWidth="1"/>
    <col min="6155" max="6155" width="15.5703125" customWidth="1"/>
    <col min="6156" max="6156" width="4.85546875" customWidth="1"/>
    <col min="6157" max="6157" width="7.5703125" customWidth="1"/>
    <col min="6159" max="6159" width="12.710937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4.28515625" customWidth="1"/>
    <col min="6410" max="6410" width="14" customWidth="1"/>
    <col min="6411" max="6411" width="15.5703125" customWidth="1"/>
    <col min="6412" max="6412" width="4.85546875" customWidth="1"/>
    <col min="6413" max="6413" width="7.5703125" customWidth="1"/>
    <col min="6415" max="6415" width="12.710937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4.28515625" customWidth="1"/>
    <col min="6666" max="6666" width="14" customWidth="1"/>
    <col min="6667" max="6667" width="15.5703125" customWidth="1"/>
    <col min="6668" max="6668" width="4.85546875" customWidth="1"/>
    <col min="6669" max="6669" width="7.5703125" customWidth="1"/>
    <col min="6671" max="6671" width="12.710937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4.28515625" customWidth="1"/>
    <col min="6922" max="6922" width="14" customWidth="1"/>
    <col min="6923" max="6923" width="15.5703125" customWidth="1"/>
    <col min="6924" max="6924" width="4.85546875" customWidth="1"/>
    <col min="6925" max="6925" width="7.5703125" customWidth="1"/>
    <col min="6927" max="6927" width="12.710937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4.28515625" customWidth="1"/>
    <col min="7178" max="7178" width="14" customWidth="1"/>
    <col min="7179" max="7179" width="15.5703125" customWidth="1"/>
    <col min="7180" max="7180" width="4.85546875" customWidth="1"/>
    <col min="7181" max="7181" width="7.5703125" customWidth="1"/>
    <col min="7183" max="7183" width="12.710937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4.28515625" customWidth="1"/>
    <col min="7434" max="7434" width="14" customWidth="1"/>
    <col min="7435" max="7435" width="15.5703125" customWidth="1"/>
    <col min="7436" max="7436" width="4.85546875" customWidth="1"/>
    <col min="7437" max="7437" width="7.5703125" customWidth="1"/>
    <col min="7439" max="7439" width="12.710937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4.28515625" customWidth="1"/>
    <col min="7690" max="7690" width="14" customWidth="1"/>
    <col min="7691" max="7691" width="15.5703125" customWidth="1"/>
    <col min="7692" max="7692" width="4.85546875" customWidth="1"/>
    <col min="7693" max="7693" width="7.5703125" customWidth="1"/>
    <col min="7695" max="7695" width="12.710937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4.28515625" customWidth="1"/>
    <col min="7946" max="7946" width="14" customWidth="1"/>
    <col min="7947" max="7947" width="15.5703125" customWidth="1"/>
    <col min="7948" max="7948" width="4.85546875" customWidth="1"/>
    <col min="7949" max="7949" width="7.5703125" customWidth="1"/>
    <col min="7951" max="7951" width="12.710937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4.28515625" customWidth="1"/>
    <col min="8202" max="8202" width="14" customWidth="1"/>
    <col min="8203" max="8203" width="15.5703125" customWidth="1"/>
    <col min="8204" max="8204" width="4.85546875" customWidth="1"/>
    <col min="8205" max="8205" width="7.5703125" customWidth="1"/>
    <col min="8207" max="8207" width="12.710937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4.28515625" customWidth="1"/>
    <col min="8458" max="8458" width="14" customWidth="1"/>
    <col min="8459" max="8459" width="15.5703125" customWidth="1"/>
    <col min="8460" max="8460" width="4.85546875" customWidth="1"/>
    <col min="8461" max="8461" width="7.5703125" customWidth="1"/>
    <col min="8463" max="8463" width="12.710937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4.28515625" customWidth="1"/>
    <col min="8714" max="8714" width="14" customWidth="1"/>
    <col min="8715" max="8715" width="15.5703125" customWidth="1"/>
    <col min="8716" max="8716" width="4.85546875" customWidth="1"/>
    <col min="8717" max="8717" width="7.5703125" customWidth="1"/>
    <col min="8719" max="8719" width="12.710937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4.28515625" customWidth="1"/>
    <col min="8970" max="8970" width="14" customWidth="1"/>
    <col min="8971" max="8971" width="15.5703125" customWidth="1"/>
    <col min="8972" max="8972" width="4.85546875" customWidth="1"/>
    <col min="8973" max="8973" width="7.5703125" customWidth="1"/>
    <col min="8975" max="8975" width="12.710937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4.28515625" customWidth="1"/>
    <col min="9226" max="9226" width="14" customWidth="1"/>
    <col min="9227" max="9227" width="15.5703125" customWidth="1"/>
    <col min="9228" max="9228" width="4.85546875" customWidth="1"/>
    <col min="9229" max="9229" width="7.5703125" customWidth="1"/>
    <col min="9231" max="9231" width="12.710937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4.28515625" customWidth="1"/>
    <col min="9482" max="9482" width="14" customWidth="1"/>
    <col min="9483" max="9483" width="15.5703125" customWidth="1"/>
    <col min="9484" max="9484" width="4.85546875" customWidth="1"/>
    <col min="9485" max="9485" width="7.5703125" customWidth="1"/>
    <col min="9487" max="9487" width="12.710937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4.28515625" customWidth="1"/>
    <col min="9738" max="9738" width="14" customWidth="1"/>
    <col min="9739" max="9739" width="15.5703125" customWidth="1"/>
    <col min="9740" max="9740" width="4.85546875" customWidth="1"/>
    <col min="9741" max="9741" width="7.5703125" customWidth="1"/>
    <col min="9743" max="9743" width="12.710937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4.28515625" customWidth="1"/>
    <col min="9994" max="9994" width="14" customWidth="1"/>
    <col min="9995" max="9995" width="15.5703125" customWidth="1"/>
    <col min="9996" max="9996" width="4.85546875" customWidth="1"/>
    <col min="9997" max="9997" width="7.5703125" customWidth="1"/>
    <col min="9999" max="9999" width="12.710937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4.28515625" customWidth="1"/>
    <col min="10250" max="10250" width="14" customWidth="1"/>
    <col min="10251" max="10251" width="15.5703125" customWidth="1"/>
    <col min="10252" max="10252" width="4.85546875" customWidth="1"/>
    <col min="10253" max="10253" width="7.5703125" customWidth="1"/>
    <col min="10255" max="10255" width="12.710937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4.28515625" customWidth="1"/>
    <col min="10506" max="10506" width="14" customWidth="1"/>
    <col min="10507" max="10507" width="15.5703125" customWidth="1"/>
    <col min="10508" max="10508" width="4.85546875" customWidth="1"/>
    <col min="10509" max="10509" width="7.5703125" customWidth="1"/>
    <col min="10511" max="10511" width="12.710937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4.28515625" customWidth="1"/>
    <col min="10762" max="10762" width="14" customWidth="1"/>
    <col min="10763" max="10763" width="15.5703125" customWidth="1"/>
    <col min="10764" max="10764" width="4.85546875" customWidth="1"/>
    <col min="10765" max="10765" width="7.5703125" customWidth="1"/>
    <col min="10767" max="10767" width="12.710937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4.28515625" customWidth="1"/>
    <col min="11018" max="11018" width="14" customWidth="1"/>
    <col min="11019" max="11019" width="15.5703125" customWidth="1"/>
    <col min="11020" max="11020" width="4.85546875" customWidth="1"/>
    <col min="11021" max="11021" width="7.5703125" customWidth="1"/>
    <col min="11023" max="11023" width="12.710937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4.28515625" customWidth="1"/>
    <col min="11274" max="11274" width="14" customWidth="1"/>
    <col min="11275" max="11275" width="15.5703125" customWidth="1"/>
    <col min="11276" max="11276" width="4.85546875" customWidth="1"/>
    <col min="11277" max="11277" width="7.5703125" customWidth="1"/>
    <col min="11279" max="11279" width="12.710937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4.28515625" customWidth="1"/>
    <col min="11530" max="11530" width="14" customWidth="1"/>
    <col min="11531" max="11531" width="15.5703125" customWidth="1"/>
    <col min="11532" max="11532" width="4.85546875" customWidth="1"/>
    <col min="11533" max="11533" width="7.5703125" customWidth="1"/>
    <col min="11535" max="11535" width="12.710937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4.28515625" customWidth="1"/>
    <col min="11786" max="11786" width="14" customWidth="1"/>
    <col min="11787" max="11787" width="15.5703125" customWidth="1"/>
    <col min="11788" max="11788" width="4.85546875" customWidth="1"/>
    <col min="11789" max="11789" width="7.5703125" customWidth="1"/>
    <col min="11791" max="11791" width="12.710937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4.28515625" customWidth="1"/>
    <col min="12042" max="12042" width="14" customWidth="1"/>
    <col min="12043" max="12043" width="15.5703125" customWidth="1"/>
    <col min="12044" max="12044" width="4.85546875" customWidth="1"/>
    <col min="12045" max="12045" width="7.5703125" customWidth="1"/>
    <col min="12047" max="12047" width="12.710937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4.28515625" customWidth="1"/>
    <col min="12298" max="12298" width="14" customWidth="1"/>
    <col min="12299" max="12299" width="15.5703125" customWidth="1"/>
    <col min="12300" max="12300" width="4.85546875" customWidth="1"/>
    <col min="12301" max="12301" width="7.5703125" customWidth="1"/>
    <col min="12303" max="12303" width="12.710937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4.28515625" customWidth="1"/>
    <col min="12554" max="12554" width="14" customWidth="1"/>
    <col min="12555" max="12555" width="15.5703125" customWidth="1"/>
    <col min="12556" max="12556" width="4.85546875" customWidth="1"/>
    <col min="12557" max="12557" width="7.5703125" customWidth="1"/>
    <col min="12559" max="12559" width="12.710937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4.28515625" customWidth="1"/>
    <col min="12810" max="12810" width="14" customWidth="1"/>
    <col min="12811" max="12811" width="15.5703125" customWidth="1"/>
    <col min="12812" max="12812" width="4.85546875" customWidth="1"/>
    <col min="12813" max="12813" width="7.5703125" customWidth="1"/>
    <col min="12815" max="12815" width="12.710937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4.28515625" customWidth="1"/>
    <col min="13066" max="13066" width="14" customWidth="1"/>
    <col min="13067" max="13067" width="15.5703125" customWidth="1"/>
    <col min="13068" max="13068" width="4.85546875" customWidth="1"/>
    <col min="13069" max="13069" width="7.5703125" customWidth="1"/>
    <col min="13071" max="13071" width="12.710937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4.28515625" customWidth="1"/>
    <col min="13322" max="13322" width="14" customWidth="1"/>
    <col min="13323" max="13323" width="15.5703125" customWidth="1"/>
    <col min="13324" max="13324" width="4.85546875" customWidth="1"/>
    <col min="13325" max="13325" width="7.5703125" customWidth="1"/>
    <col min="13327" max="13327" width="12.710937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4.28515625" customWidth="1"/>
    <col min="13578" max="13578" width="14" customWidth="1"/>
    <col min="13579" max="13579" width="15.5703125" customWidth="1"/>
    <col min="13580" max="13580" width="4.85546875" customWidth="1"/>
    <col min="13581" max="13581" width="7.5703125" customWidth="1"/>
    <col min="13583" max="13583" width="12.710937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4.28515625" customWidth="1"/>
    <col min="13834" max="13834" width="14" customWidth="1"/>
    <col min="13835" max="13835" width="15.5703125" customWidth="1"/>
    <col min="13836" max="13836" width="4.85546875" customWidth="1"/>
    <col min="13837" max="13837" width="7.5703125" customWidth="1"/>
    <col min="13839" max="13839" width="12.710937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4.28515625" customWidth="1"/>
    <col min="14090" max="14090" width="14" customWidth="1"/>
    <col min="14091" max="14091" width="15.5703125" customWidth="1"/>
    <col min="14092" max="14092" width="4.85546875" customWidth="1"/>
    <col min="14093" max="14093" width="7.5703125" customWidth="1"/>
    <col min="14095" max="14095" width="12.710937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4.28515625" customWidth="1"/>
    <col min="14346" max="14346" width="14" customWidth="1"/>
    <col min="14347" max="14347" width="15.5703125" customWidth="1"/>
    <col min="14348" max="14348" width="4.85546875" customWidth="1"/>
    <col min="14349" max="14349" width="7.5703125" customWidth="1"/>
    <col min="14351" max="14351" width="12.710937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4.28515625" customWidth="1"/>
    <col min="14602" max="14602" width="14" customWidth="1"/>
    <col min="14603" max="14603" width="15.5703125" customWidth="1"/>
    <col min="14604" max="14604" width="4.85546875" customWidth="1"/>
    <col min="14605" max="14605" width="7.5703125" customWidth="1"/>
    <col min="14607" max="14607" width="12.710937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4.28515625" customWidth="1"/>
    <col min="14858" max="14858" width="14" customWidth="1"/>
    <col min="14859" max="14859" width="15.5703125" customWidth="1"/>
    <col min="14860" max="14860" width="4.85546875" customWidth="1"/>
    <col min="14861" max="14861" width="7.5703125" customWidth="1"/>
    <col min="14863" max="14863" width="12.710937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4.28515625" customWidth="1"/>
    <col min="15114" max="15114" width="14" customWidth="1"/>
    <col min="15115" max="15115" width="15.5703125" customWidth="1"/>
    <col min="15116" max="15116" width="4.85546875" customWidth="1"/>
    <col min="15117" max="15117" width="7.5703125" customWidth="1"/>
    <col min="15119" max="15119" width="12.710937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4.28515625" customWidth="1"/>
    <col min="15370" max="15370" width="14" customWidth="1"/>
    <col min="15371" max="15371" width="15.5703125" customWidth="1"/>
    <col min="15372" max="15372" width="4.85546875" customWidth="1"/>
    <col min="15373" max="15373" width="7.5703125" customWidth="1"/>
    <col min="15375" max="15375" width="12.710937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4.28515625" customWidth="1"/>
    <col min="15626" max="15626" width="14" customWidth="1"/>
    <col min="15627" max="15627" width="15.5703125" customWidth="1"/>
    <col min="15628" max="15628" width="4.85546875" customWidth="1"/>
    <col min="15629" max="15629" width="7.5703125" customWidth="1"/>
    <col min="15631" max="15631" width="12.710937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4.28515625" customWidth="1"/>
    <col min="15882" max="15882" width="14" customWidth="1"/>
    <col min="15883" max="15883" width="15.5703125" customWidth="1"/>
    <col min="15884" max="15884" width="4.85546875" customWidth="1"/>
    <col min="15885" max="15885" width="7.5703125" customWidth="1"/>
    <col min="15887" max="15887" width="12.710937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4.28515625" customWidth="1"/>
    <col min="16138" max="16138" width="14" customWidth="1"/>
    <col min="16139" max="16139" width="15.5703125" customWidth="1"/>
    <col min="16140" max="16140" width="4.85546875" customWidth="1"/>
    <col min="16141" max="16141" width="7.5703125" customWidth="1"/>
    <col min="16143" max="16143" width="12.7109375" customWidth="1"/>
  </cols>
  <sheetData>
    <row r="1" spans="1:15" ht="18.75" customHeight="1" x14ac:dyDescent="0.25">
      <c r="K1" s="1"/>
      <c r="L1" s="39" t="s">
        <v>0</v>
      </c>
      <c r="M1" s="39"/>
      <c r="N1" s="39"/>
      <c r="O1" s="39"/>
    </row>
    <row r="2" spans="1:15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177" t="s">
        <v>137</v>
      </c>
      <c r="M2" s="177"/>
      <c r="N2" s="177"/>
      <c r="O2" s="177"/>
    </row>
    <row r="3" spans="1:15" ht="61.5" customHeight="1" x14ac:dyDescent="0.25">
      <c r="A3" s="2"/>
      <c r="B3" s="5" t="s">
        <v>138</v>
      </c>
      <c r="C3" s="6"/>
      <c r="D3" s="6"/>
      <c r="E3" s="6"/>
      <c r="F3" s="6"/>
      <c r="G3" s="6"/>
      <c r="H3" s="6"/>
      <c r="I3" s="6"/>
      <c r="J3" s="6"/>
      <c r="K3" s="178"/>
      <c r="L3" s="178"/>
      <c r="M3" s="2"/>
    </row>
    <row r="4" spans="1:15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5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5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5" s="181" customFormat="1" ht="51" customHeight="1" x14ac:dyDescent="0.25">
      <c r="A7" s="13">
        <v>1</v>
      </c>
      <c r="B7" s="179" t="s">
        <v>139</v>
      </c>
      <c r="C7" s="55"/>
      <c r="D7" s="55"/>
      <c r="E7" s="179"/>
      <c r="F7" s="169">
        <f>SUM(C7,D7)</f>
        <v>0</v>
      </c>
      <c r="G7" s="180"/>
      <c r="H7" s="55"/>
      <c r="I7" s="179" t="s">
        <v>42</v>
      </c>
      <c r="J7" s="55">
        <v>1.59</v>
      </c>
      <c r="K7" s="170">
        <v>2.59</v>
      </c>
    </row>
    <row r="8" spans="1:15" s="181" customFormat="1" ht="51" customHeight="1" x14ac:dyDescent="0.25">
      <c r="A8" s="13">
        <v>2</v>
      </c>
      <c r="B8" s="179" t="s">
        <v>140</v>
      </c>
      <c r="C8" s="55"/>
      <c r="D8" s="55"/>
      <c r="E8" s="179"/>
      <c r="F8" s="169">
        <f t="shared" ref="F8:F50" si="0">SUM(C8,D8)</f>
        <v>0</v>
      </c>
      <c r="G8" s="180"/>
      <c r="H8" s="55"/>
      <c r="I8" s="179" t="s">
        <v>42</v>
      </c>
      <c r="J8" s="55">
        <v>0</v>
      </c>
      <c r="K8" s="170">
        <v>0.36</v>
      </c>
    </row>
    <row r="9" spans="1:15" s="181" customFormat="1" ht="51" customHeight="1" x14ac:dyDescent="0.25">
      <c r="A9" s="13">
        <v>3</v>
      </c>
      <c r="B9" s="179" t="s">
        <v>141</v>
      </c>
      <c r="C9" s="55"/>
      <c r="D9" s="55"/>
      <c r="E9" s="179"/>
      <c r="F9" s="169">
        <f t="shared" si="0"/>
        <v>0</v>
      </c>
      <c r="G9" s="180"/>
      <c r="H9" s="55"/>
      <c r="I9" s="179" t="s">
        <v>42</v>
      </c>
      <c r="J9" s="55">
        <v>3.57</v>
      </c>
      <c r="K9" s="170">
        <v>0.97</v>
      </c>
    </row>
    <row r="10" spans="1:15" s="181" customFormat="1" ht="51" customHeight="1" x14ac:dyDescent="0.25">
      <c r="A10" s="13">
        <v>4</v>
      </c>
      <c r="B10" s="179" t="s">
        <v>142</v>
      </c>
      <c r="C10" s="55"/>
      <c r="D10" s="55"/>
      <c r="E10" s="179"/>
      <c r="F10" s="169">
        <f t="shared" si="0"/>
        <v>0</v>
      </c>
      <c r="G10" s="180"/>
      <c r="H10" s="55"/>
      <c r="I10" s="179" t="s">
        <v>42</v>
      </c>
      <c r="J10" s="55">
        <v>0.9</v>
      </c>
      <c r="K10" s="170">
        <v>1.53</v>
      </c>
    </row>
    <row r="11" spans="1:15" s="181" customFormat="1" ht="24" customHeight="1" x14ac:dyDescent="0.25">
      <c r="A11" s="13"/>
      <c r="B11" s="179"/>
      <c r="C11" s="55"/>
      <c r="D11" s="55"/>
      <c r="E11" s="179"/>
      <c r="F11" s="169">
        <f t="shared" si="0"/>
        <v>0</v>
      </c>
      <c r="G11" s="180"/>
      <c r="H11" s="55"/>
      <c r="I11" s="179"/>
      <c r="J11" s="55"/>
      <c r="K11" s="170"/>
    </row>
    <row r="12" spans="1:15" s="181" customFormat="1" ht="24" customHeight="1" x14ac:dyDescent="0.25">
      <c r="A12" s="13"/>
      <c r="B12" s="180"/>
      <c r="C12" s="55"/>
      <c r="D12" s="55"/>
      <c r="E12" s="179"/>
      <c r="F12" s="169">
        <f t="shared" si="0"/>
        <v>0</v>
      </c>
      <c r="G12" s="19"/>
      <c r="H12" s="55"/>
      <c r="I12" s="179"/>
      <c r="J12" s="55"/>
      <c r="K12" s="170"/>
    </row>
    <row r="13" spans="1:15" s="181" customFormat="1" ht="24" customHeight="1" x14ac:dyDescent="0.25">
      <c r="A13" s="13"/>
      <c r="B13" s="180"/>
      <c r="C13" s="55"/>
      <c r="D13" s="55"/>
      <c r="E13" s="179"/>
      <c r="F13" s="169">
        <f t="shared" si="0"/>
        <v>0</v>
      </c>
      <c r="G13" s="19"/>
      <c r="H13" s="55"/>
      <c r="I13" s="179"/>
      <c r="J13" s="55"/>
      <c r="K13" s="170"/>
    </row>
    <row r="14" spans="1:15" s="181" customFormat="1" ht="24" hidden="1" customHeight="1" x14ac:dyDescent="0.25">
      <c r="A14" s="13"/>
      <c r="B14" s="180"/>
      <c r="C14" s="55"/>
      <c r="D14" s="55"/>
      <c r="E14" s="179"/>
      <c r="F14" s="169">
        <f t="shared" si="0"/>
        <v>0</v>
      </c>
      <c r="G14" s="180"/>
      <c r="H14" s="55"/>
      <c r="I14" s="179"/>
      <c r="J14" s="55"/>
      <c r="K14" s="170"/>
    </row>
    <row r="15" spans="1:15" ht="24" hidden="1" customHeight="1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5" ht="24" hidden="1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24" hidden="1" customHeight="1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24" hidden="1" customHeight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24" hidden="1" customHeight="1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24" hidden="1" customHeight="1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24" hidden="1" customHeight="1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24" hidden="1" customHeight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24" hidden="1" customHeight="1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24" hidden="1" customHeight="1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24" hidden="1" customHeight="1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24" hidden="1" customHeight="1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24" hidden="1" customHeight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24" hidden="1" customHeight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24" hidden="1" customHeight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24" hidden="1" customHeight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24" hidden="1" customHeight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24" hidden="1" customHeight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24" hidden="1" customHeight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24" hidden="1" customHeight="1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24" hidden="1" customHeight="1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24" hidden="1" customHeight="1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24" hidden="1" customHeight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24" hidden="1" customHeight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24" hidden="1" customHeight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24" hidden="1" customHeight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24" hidden="1" customHeight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24" hidden="1" customHeight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24" hidden="1" customHeight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24" hidden="1" customHeight="1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24" hidden="1" customHeight="1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24" hidden="1" customHeight="1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24" hidden="1" customHeight="1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24" hidden="1" customHeight="1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24" hidden="1" customHeight="1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</v>
      </c>
      <c r="D50" s="25">
        <f>SUM(D7:D49)</f>
        <v>0</v>
      </c>
      <c r="E50" s="26"/>
      <c r="F50" s="27">
        <f t="shared" si="0"/>
        <v>0</v>
      </c>
      <c r="G50" s="28"/>
      <c r="H50" s="25">
        <f>SUM(H7:H49)</f>
        <v>0</v>
      </c>
      <c r="I50" s="26"/>
      <c r="J50" s="25">
        <f>SUM(J7:J49)</f>
        <v>6.0600000000000005</v>
      </c>
      <c r="K50" s="29">
        <f>C50-H50</f>
        <v>0</v>
      </c>
    </row>
    <row r="53" spans="1:11" ht="15.75" x14ac:dyDescent="0.25">
      <c r="B53" s="30" t="s">
        <v>33</v>
      </c>
      <c r="F53" s="31"/>
      <c r="G53" s="32" t="s">
        <v>143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144</v>
      </c>
      <c r="H55" s="33"/>
    </row>
    <row r="56" spans="1:11" x14ac:dyDescent="0.25">
      <c r="F56" s="34" t="s">
        <v>29</v>
      </c>
      <c r="G56" s="34"/>
      <c r="H56" s="34"/>
    </row>
  </sheetData>
  <mergeCells count="12">
    <mergeCell ref="G53:H53"/>
    <mergeCell ref="G55:H55"/>
    <mergeCell ref="L1:O1"/>
    <mergeCell ref="L2:O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E070-66C7-4884-A50E-106F95F3C170}">
  <sheetPr>
    <pageSetUpPr fitToPage="1"/>
  </sheetPr>
  <dimension ref="A1:P56"/>
  <sheetViews>
    <sheetView zoomScale="80" zoomScaleNormal="80" workbookViewId="0">
      <selection activeCell="M21" sqref="M2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145</v>
      </c>
      <c r="N2" s="49"/>
      <c r="O2" s="49"/>
      <c r="P2" s="49"/>
    </row>
    <row r="3" spans="1:16" ht="61.5" customHeight="1" x14ac:dyDescent="0.25">
      <c r="A3" s="2"/>
      <c r="B3" s="5" t="s">
        <v>146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147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63" x14ac:dyDescent="0.25">
      <c r="A7" s="13">
        <v>1</v>
      </c>
      <c r="B7" s="182" t="s">
        <v>148</v>
      </c>
      <c r="C7" s="15"/>
      <c r="D7" s="15">
        <v>98.29</v>
      </c>
      <c r="E7" s="16" t="s">
        <v>149</v>
      </c>
      <c r="F7" s="17">
        <f>SUM(C7,D7)</f>
        <v>98.29</v>
      </c>
      <c r="G7" s="14"/>
      <c r="H7" s="15"/>
      <c r="I7" s="16" t="s">
        <v>150</v>
      </c>
      <c r="J7" s="15">
        <v>98.29</v>
      </c>
      <c r="K7" s="18"/>
    </row>
    <row r="8" spans="1:16" ht="94.5" x14ac:dyDescent="0.25">
      <c r="A8" s="13">
        <v>2</v>
      </c>
      <c r="B8" s="182" t="s">
        <v>148</v>
      </c>
      <c r="C8" s="15"/>
      <c r="D8" s="15">
        <v>824.85</v>
      </c>
      <c r="E8" s="16" t="s">
        <v>151</v>
      </c>
      <c r="F8" s="17">
        <f t="shared" ref="F8:F50" si="0">SUM(C8,D8)</f>
        <v>824.85</v>
      </c>
      <c r="G8" s="14"/>
      <c r="H8" s="15"/>
      <c r="I8" s="16" t="s">
        <v>152</v>
      </c>
      <c r="J8" s="15">
        <v>824.85</v>
      </c>
      <c r="K8" s="18"/>
    </row>
    <row r="9" spans="1:16" ht="94.5" x14ac:dyDescent="0.25">
      <c r="A9" s="13">
        <v>3</v>
      </c>
      <c r="B9" s="182" t="s">
        <v>148</v>
      </c>
      <c r="C9" s="15"/>
      <c r="D9" s="15">
        <v>2.1</v>
      </c>
      <c r="E9" s="16" t="s">
        <v>151</v>
      </c>
      <c r="F9" s="17">
        <f t="shared" si="0"/>
        <v>2.1</v>
      </c>
      <c r="G9" s="14"/>
      <c r="H9" s="15"/>
      <c r="I9" s="16" t="s">
        <v>153</v>
      </c>
      <c r="J9" s="15">
        <v>2.1</v>
      </c>
      <c r="K9" s="18"/>
    </row>
    <row r="10" spans="1:16" ht="47.25" x14ac:dyDescent="0.25">
      <c r="A10" s="13">
        <v>4</v>
      </c>
      <c r="B10" s="182" t="s">
        <v>154</v>
      </c>
      <c r="C10" s="15"/>
      <c r="D10" s="15">
        <v>24.58</v>
      </c>
      <c r="E10" s="16" t="s">
        <v>94</v>
      </c>
      <c r="F10" s="17">
        <f t="shared" si="0"/>
        <v>24.58</v>
      </c>
      <c r="G10" s="14"/>
      <c r="H10" s="15"/>
      <c r="I10" s="16" t="s">
        <v>94</v>
      </c>
      <c r="J10" s="15">
        <v>24.58</v>
      </c>
      <c r="K10" s="18"/>
    </row>
    <row r="11" spans="1:16" ht="15.75" x14ac:dyDescent="0.25">
      <c r="A11" s="13">
        <v>5</v>
      </c>
      <c r="B11" s="182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>
        <v>6</v>
      </c>
      <c r="B12" s="182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>
        <v>7</v>
      </c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>
        <v>8</v>
      </c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>
        <v>9</v>
      </c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</v>
      </c>
      <c r="D50" s="25">
        <f>SUM(D7:D49)</f>
        <v>949.82</v>
      </c>
      <c r="E50" s="26"/>
      <c r="F50" s="27">
        <f t="shared" si="0"/>
        <v>949.82</v>
      </c>
      <c r="G50" s="28"/>
      <c r="H50" s="25">
        <f>SUM(H7:H49)</f>
        <v>0</v>
      </c>
      <c r="I50" s="26"/>
      <c r="J50" s="25">
        <f>SUM(J7:J49)</f>
        <v>949.82</v>
      </c>
      <c r="K50" s="29">
        <f>C50-H50</f>
        <v>0</v>
      </c>
    </row>
    <row r="53" spans="1:11" ht="15.75" x14ac:dyDescent="0.25">
      <c r="B53" s="30" t="s">
        <v>33</v>
      </c>
      <c r="F53" s="31"/>
      <c r="G53" s="32" t="s">
        <v>155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156</v>
      </c>
      <c r="H55" s="33"/>
    </row>
    <row r="56" spans="1:11" x14ac:dyDescent="0.25">
      <c r="B56" t="s">
        <v>157</v>
      </c>
      <c r="F56" s="34" t="s">
        <v>29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D799-7EF7-4920-AC79-0609C2C22381}">
  <sheetPr>
    <pageSetUpPr fitToPage="1"/>
  </sheetPr>
  <dimension ref="A1:P24"/>
  <sheetViews>
    <sheetView zoomScale="80" zoomScaleNormal="80" workbookViewId="0">
      <selection activeCell="E17" sqref="E1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158</v>
      </c>
      <c r="N2" s="49"/>
      <c r="O2" s="49"/>
      <c r="P2" s="49"/>
    </row>
    <row r="3" spans="1:16" ht="93" customHeight="1" x14ac:dyDescent="0.25">
      <c r="A3" s="2"/>
      <c r="B3" s="5" t="s">
        <v>159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94.5" x14ac:dyDescent="0.25">
      <c r="A7" s="13">
        <v>1</v>
      </c>
      <c r="B7" s="16" t="s">
        <v>160</v>
      </c>
      <c r="C7" s="183">
        <v>0</v>
      </c>
      <c r="D7" s="15">
        <v>1965.56</v>
      </c>
      <c r="E7" s="16" t="s">
        <v>161</v>
      </c>
      <c r="F7" s="15">
        <v>1965.56</v>
      </c>
      <c r="G7" s="14">
        <v>2220</v>
      </c>
      <c r="H7" s="15">
        <v>0</v>
      </c>
      <c r="I7" s="16" t="s">
        <v>161</v>
      </c>
      <c r="J7" s="15">
        <v>1965.56</v>
      </c>
      <c r="K7" s="18">
        <v>0</v>
      </c>
    </row>
    <row r="8" spans="1:16" ht="31.5" x14ac:dyDescent="0.25">
      <c r="A8" s="13">
        <v>2</v>
      </c>
      <c r="B8" s="16" t="s">
        <v>162</v>
      </c>
      <c r="C8" s="183">
        <v>0</v>
      </c>
      <c r="D8" s="15">
        <v>4.53</v>
      </c>
      <c r="E8" s="16" t="s">
        <v>163</v>
      </c>
      <c r="F8" s="15">
        <v>4.53</v>
      </c>
      <c r="G8" s="14">
        <v>2220</v>
      </c>
      <c r="H8" s="15">
        <v>0</v>
      </c>
      <c r="I8" s="16" t="s">
        <v>163</v>
      </c>
      <c r="J8" s="15">
        <v>4.53</v>
      </c>
      <c r="K8" s="18">
        <v>0</v>
      </c>
    </row>
    <row r="9" spans="1:16" ht="47.25" x14ac:dyDescent="0.25">
      <c r="A9" s="13">
        <v>3</v>
      </c>
      <c r="B9" s="16" t="s">
        <v>164</v>
      </c>
      <c r="C9" s="15">
        <v>0</v>
      </c>
      <c r="D9" s="15">
        <v>1.65</v>
      </c>
      <c r="E9" s="16" t="s">
        <v>165</v>
      </c>
      <c r="F9" s="184">
        <v>1.65</v>
      </c>
      <c r="G9" s="14">
        <v>2210</v>
      </c>
      <c r="H9" s="15">
        <v>0</v>
      </c>
      <c r="I9" s="16" t="s">
        <v>165</v>
      </c>
      <c r="J9" s="15">
        <v>1.65</v>
      </c>
      <c r="K9" s="185">
        <v>0</v>
      </c>
    </row>
    <row r="10" spans="1:16" ht="63" x14ac:dyDescent="0.25">
      <c r="A10" s="13">
        <v>4</v>
      </c>
      <c r="B10" s="16" t="s">
        <v>166</v>
      </c>
      <c r="C10" s="15">
        <v>0</v>
      </c>
      <c r="D10" s="15">
        <v>3.2</v>
      </c>
      <c r="E10" s="16" t="s">
        <v>167</v>
      </c>
      <c r="F10" s="184">
        <v>3.2</v>
      </c>
      <c r="G10" s="14">
        <v>2220</v>
      </c>
      <c r="H10" s="15">
        <v>0</v>
      </c>
      <c r="I10" s="16" t="s">
        <v>167</v>
      </c>
      <c r="J10" s="15">
        <v>3.2</v>
      </c>
      <c r="K10" s="185">
        <v>0</v>
      </c>
    </row>
    <row r="11" spans="1:16" ht="31.5" x14ac:dyDescent="0.25">
      <c r="A11" s="13">
        <v>5</v>
      </c>
      <c r="B11" s="14" t="s">
        <v>20</v>
      </c>
      <c r="C11" s="15">
        <v>1.7</v>
      </c>
      <c r="D11" s="15"/>
      <c r="E11" s="16"/>
      <c r="F11" s="184">
        <v>1.7</v>
      </c>
      <c r="G11" s="14">
        <v>2282</v>
      </c>
      <c r="H11" s="15">
        <v>1.4</v>
      </c>
      <c r="I11" s="16" t="s">
        <v>168</v>
      </c>
      <c r="J11" s="15">
        <v>0</v>
      </c>
      <c r="K11" s="185">
        <v>0.3</v>
      </c>
    </row>
    <row r="12" spans="1:16" ht="15.75" x14ac:dyDescent="0.25">
      <c r="A12" s="21"/>
      <c r="B12" s="24" t="s">
        <v>26</v>
      </c>
      <c r="C12" s="25">
        <f>SUM(C7:C11)</f>
        <v>1.7</v>
      </c>
      <c r="D12" s="25">
        <f t="shared" ref="D12:J12" si="0">SUM(D7:D11)</f>
        <v>1974.94</v>
      </c>
      <c r="E12" s="25">
        <f t="shared" si="0"/>
        <v>0</v>
      </c>
      <c r="F12" s="25">
        <f t="shared" si="0"/>
        <v>1976.64</v>
      </c>
      <c r="G12" s="25">
        <v>0</v>
      </c>
      <c r="H12" s="25">
        <f t="shared" si="0"/>
        <v>1.4</v>
      </c>
      <c r="I12" s="25">
        <f t="shared" si="0"/>
        <v>0</v>
      </c>
      <c r="J12" s="25">
        <f t="shared" si="0"/>
        <v>1974.94</v>
      </c>
      <c r="K12" s="25">
        <v>0.3</v>
      </c>
    </row>
    <row r="14" spans="1:16" x14ac:dyDescent="0.25">
      <c r="D14" s="46"/>
    </row>
    <row r="17" spans="2:8" ht="15.75" x14ac:dyDescent="0.25">
      <c r="B17" s="30" t="s">
        <v>27</v>
      </c>
      <c r="F17" s="31"/>
      <c r="G17" s="32" t="s">
        <v>169</v>
      </c>
      <c r="H17" s="33"/>
    </row>
    <row r="18" spans="2:8" x14ac:dyDescent="0.25">
      <c r="B18" s="30"/>
      <c r="F18" s="34" t="s">
        <v>29</v>
      </c>
      <c r="G18" s="34"/>
      <c r="H18" s="34"/>
    </row>
    <row r="19" spans="2:8" x14ac:dyDescent="0.25">
      <c r="B19" s="30"/>
      <c r="F19" s="34"/>
      <c r="G19" s="34"/>
      <c r="H19" s="34"/>
    </row>
    <row r="20" spans="2:8" x14ac:dyDescent="0.25">
      <c r="B20" s="30"/>
      <c r="F20" s="34"/>
      <c r="G20" s="34"/>
      <c r="H20" s="34"/>
    </row>
    <row r="21" spans="2:8" ht="15.75" x14ac:dyDescent="0.25">
      <c r="B21" s="30" t="s">
        <v>30</v>
      </c>
      <c r="F21" s="31"/>
      <c r="G21" s="32" t="s">
        <v>170</v>
      </c>
      <c r="H21" s="33"/>
    </row>
    <row r="22" spans="2:8" x14ac:dyDescent="0.25">
      <c r="F22" s="34" t="s">
        <v>29</v>
      </c>
      <c r="G22" s="34"/>
      <c r="H22" s="34"/>
    </row>
    <row r="23" spans="2:8" x14ac:dyDescent="0.25">
      <c r="B23" t="s">
        <v>171</v>
      </c>
    </row>
    <row r="24" spans="2:8" x14ac:dyDescent="0.25">
      <c r="B24" t="s">
        <v>172</v>
      </c>
    </row>
  </sheetData>
  <mergeCells count="12">
    <mergeCell ref="G17:H17"/>
    <mergeCell ref="G21:H2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58281-8F3D-4000-9426-9B4401C7B22A}">
  <sheetPr>
    <pageSetUpPr fitToPage="1"/>
  </sheetPr>
  <dimension ref="A1:P56"/>
  <sheetViews>
    <sheetView zoomScale="75" workbookViewId="0"/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7.14062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7.14062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7.14062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7.14062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7.14062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7.14062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7.14062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7.14062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7.14062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7.14062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7.14062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7.14062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7.14062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7.14062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7.14062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7.14062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7.14062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7.14062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7.14062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7.14062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7.14062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7.14062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7.14062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7.14062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7.14062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7.14062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7.14062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7.14062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7.14062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7.14062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7.14062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7.14062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7.14062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7.14062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7.14062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7.14062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7.14062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7.14062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7.14062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7.14062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7.14062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7.14062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7.14062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7.14062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7.14062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7.14062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7.14062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7.14062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7.14062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7.14062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7.14062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7.14062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7.14062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7.14062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7.14062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7.14062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7.14062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7.14062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7.14062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7.14062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7.14062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7.14062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7.14062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7.14062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" t="s">
        <v>34</v>
      </c>
      <c r="N1" s="36"/>
      <c r="O1" s="36"/>
      <c r="P1" s="3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7" t="s">
        <v>35</v>
      </c>
      <c r="N2" s="36"/>
      <c r="O2" s="36"/>
      <c r="P2" s="36"/>
    </row>
    <row r="3" spans="1:16" ht="61.5" customHeight="1" x14ac:dyDescent="0.25">
      <c r="A3" s="2"/>
      <c r="B3" s="5" t="s">
        <v>36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37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38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39</v>
      </c>
      <c r="C7" s="15"/>
      <c r="D7" s="15">
        <v>37825</v>
      </c>
      <c r="E7" s="16" t="s">
        <v>40</v>
      </c>
      <c r="F7" s="17">
        <f>SUM(C7,D7)</f>
        <v>37825</v>
      </c>
      <c r="G7" s="14"/>
      <c r="H7" s="15"/>
      <c r="I7" s="16" t="s">
        <v>40</v>
      </c>
      <c r="J7" s="15">
        <v>37825</v>
      </c>
      <c r="K7" s="18"/>
    </row>
    <row r="8" spans="1:16" ht="47.25" x14ac:dyDescent="0.25">
      <c r="A8" s="13">
        <v>2</v>
      </c>
      <c r="B8" s="16" t="s">
        <v>41</v>
      </c>
      <c r="C8" s="15"/>
      <c r="D8" s="15">
        <v>6409</v>
      </c>
      <c r="E8" s="16" t="s">
        <v>42</v>
      </c>
      <c r="F8" s="17">
        <f t="shared" ref="F8:F50" si="0">SUM(C8,D8)</f>
        <v>6409</v>
      </c>
      <c r="G8" s="14"/>
      <c r="H8" s="15"/>
      <c r="I8" s="16" t="s">
        <v>42</v>
      </c>
      <c r="J8" s="15">
        <v>6409</v>
      </c>
      <c r="K8" s="18"/>
    </row>
    <row r="9" spans="1:16" ht="31.5" x14ac:dyDescent="0.25">
      <c r="A9" s="13">
        <v>3</v>
      </c>
      <c r="B9" s="16" t="s">
        <v>43</v>
      </c>
      <c r="C9" s="15"/>
      <c r="D9" s="15">
        <v>2407.5</v>
      </c>
      <c r="E9" s="16" t="s">
        <v>40</v>
      </c>
      <c r="F9" s="17">
        <f t="shared" si="0"/>
        <v>2407.5</v>
      </c>
      <c r="G9" s="14"/>
      <c r="H9" s="15"/>
      <c r="I9" s="16" t="s">
        <v>40</v>
      </c>
      <c r="J9" s="15">
        <v>2407.5</v>
      </c>
      <c r="K9" s="18"/>
    </row>
    <row r="10" spans="1:16" ht="15.75" x14ac:dyDescent="0.25">
      <c r="A10" s="13">
        <v>4</v>
      </c>
      <c r="B10" s="14" t="s">
        <v>44</v>
      </c>
      <c r="C10" s="15"/>
      <c r="D10" s="15">
        <v>134820</v>
      </c>
      <c r="E10" s="16" t="s">
        <v>40</v>
      </c>
      <c r="F10" s="17">
        <f t="shared" si="0"/>
        <v>134820</v>
      </c>
      <c r="G10" s="14"/>
      <c r="H10" s="15"/>
      <c r="I10" s="16" t="s">
        <v>40</v>
      </c>
      <c r="J10" s="15">
        <v>134820</v>
      </c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</v>
      </c>
      <c r="D50" s="25">
        <f>SUM(D7:D49)</f>
        <v>181461.5</v>
      </c>
      <c r="E50" s="26"/>
      <c r="F50" s="27">
        <f t="shared" si="0"/>
        <v>181461.5</v>
      </c>
      <c r="G50" s="28"/>
      <c r="H50" s="25">
        <f>SUM(H7:H49)</f>
        <v>0</v>
      </c>
      <c r="I50" s="26"/>
      <c r="J50" s="25">
        <f>SUM(J7:J49)</f>
        <v>181461.5</v>
      </c>
      <c r="K50" s="29">
        <f>C50-H50</f>
        <v>0</v>
      </c>
    </row>
    <row r="53" spans="1:11" ht="15.75" x14ac:dyDescent="0.25">
      <c r="B53" s="30" t="s">
        <v>33</v>
      </c>
      <c r="F53" s="31"/>
      <c r="G53" s="32" t="s">
        <v>45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46</v>
      </c>
      <c r="H55" s="33"/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C751-A006-4580-850F-BA3CED720CE5}">
  <sheetPr>
    <pageSetUpPr fitToPage="1"/>
  </sheetPr>
  <dimension ref="A2:K24"/>
  <sheetViews>
    <sheetView zoomScale="75" workbookViewId="0">
      <selection activeCell="A2" sqref="A2:K1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2" spans="1:11" ht="62.25" customHeight="1" x14ac:dyDescent="0.25">
      <c r="A2" s="2"/>
      <c r="B2" s="5" t="s">
        <v>49</v>
      </c>
      <c r="C2" s="6"/>
      <c r="D2" s="6"/>
      <c r="E2" s="6"/>
      <c r="F2" s="6"/>
      <c r="G2" s="6"/>
      <c r="H2" s="6"/>
      <c r="I2" s="6"/>
      <c r="J2" s="6"/>
      <c r="K2" s="2"/>
    </row>
    <row r="3" spans="1:11" ht="21.75" customHeight="1" x14ac:dyDescent="0.25">
      <c r="A3" s="7" t="s">
        <v>50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8" t="s">
        <v>4</v>
      </c>
      <c r="B4" s="8" t="s">
        <v>5</v>
      </c>
      <c r="C4" s="9" t="s">
        <v>6</v>
      </c>
      <c r="D4" s="9"/>
      <c r="E4" s="9"/>
      <c r="F4" s="9" t="s">
        <v>7</v>
      </c>
      <c r="G4" s="9" t="s">
        <v>8</v>
      </c>
      <c r="H4" s="9"/>
      <c r="I4" s="9"/>
      <c r="J4" s="9"/>
      <c r="K4" s="10" t="s">
        <v>9</v>
      </c>
    </row>
    <row r="5" spans="1:11" ht="140.25" x14ac:dyDescent="0.25">
      <c r="A5" s="8"/>
      <c r="B5" s="8"/>
      <c r="C5" s="11" t="s">
        <v>10</v>
      </c>
      <c r="D5" s="11" t="s">
        <v>11</v>
      </c>
      <c r="E5" s="11" t="s">
        <v>12</v>
      </c>
      <c r="F5" s="9"/>
      <c r="G5" s="12" t="s">
        <v>13</v>
      </c>
      <c r="H5" s="11" t="s">
        <v>14</v>
      </c>
      <c r="I5" s="11" t="s">
        <v>15</v>
      </c>
      <c r="J5" s="11" t="s">
        <v>14</v>
      </c>
      <c r="K5" s="10"/>
    </row>
    <row r="6" spans="1:11" ht="30" customHeight="1" x14ac:dyDescent="0.3">
      <c r="A6" s="13">
        <v>1</v>
      </c>
      <c r="B6" s="40" t="s">
        <v>51</v>
      </c>
      <c r="C6" s="41"/>
      <c r="D6" s="41">
        <v>4485</v>
      </c>
      <c r="E6" s="42" t="s">
        <v>52</v>
      </c>
      <c r="F6" s="43">
        <f>SUM(C6,D6)</f>
        <v>4485</v>
      </c>
      <c r="G6" s="44"/>
      <c r="H6" s="15"/>
      <c r="I6" s="42" t="s">
        <v>53</v>
      </c>
      <c r="J6" s="15">
        <v>4266.99</v>
      </c>
      <c r="K6" s="18">
        <v>218.01</v>
      </c>
    </row>
    <row r="7" spans="1:11" ht="38.25" x14ac:dyDescent="0.3">
      <c r="A7" s="13">
        <v>2</v>
      </c>
      <c r="B7" s="45" t="s">
        <v>51</v>
      </c>
      <c r="C7" s="41"/>
      <c r="D7" s="41">
        <v>1140</v>
      </c>
      <c r="E7" s="42" t="s">
        <v>54</v>
      </c>
      <c r="F7" s="43">
        <f>SUM(C7,D7)</f>
        <v>1140</v>
      </c>
      <c r="G7" s="44"/>
      <c r="H7" s="15"/>
      <c r="I7" s="42" t="s">
        <v>54</v>
      </c>
      <c r="J7" s="15">
        <v>991.8</v>
      </c>
      <c r="K7" s="18">
        <v>148.19999999999999</v>
      </c>
    </row>
    <row r="8" spans="1:11" ht="45.75" customHeight="1" x14ac:dyDescent="0.3">
      <c r="A8" s="13">
        <v>3</v>
      </c>
      <c r="B8" s="42" t="s">
        <v>55</v>
      </c>
      <c r="C8" s="41"/>
      <c r="D8" s="41">
        <v>768.86</v>
      </c>
      <c r="E8" s="42" t="s">
        <v>56</v>
      </c>
      <c r="F8" s="43">
        <f>SUM(C8,D8)</f>
        <v>768.86</v>
      </c>
      <c r="G8" s="44"/>
      <c r="H8" s="15"/>
      <c r="I8" s="42" t="s">
        <v>56</v>
      </c>
      <c r="J8" s="15">
        <v>768.86</v>
      </c>
      <c r="K8" s="18">
        <v>0</v>
      </c>
    </row>
    <row r="9" spans="1:11" ht="15.75" x14ac:dyDescent="0.25">
      <c r="A9" s="21"/>
      <c r="B9" s="24" t="s">
        <v>26</v>
      </c>
      <c r="C9" s="25">
        <f>SUM(C6:C7)</f>
        <v>0</v>
      </c>
      <c r="D9" s="25">
        <f>SUM(D6:D8)</f>
        <v>6393.86</v>
      </c>
      <c r="E9" s="26"/>
      <c r="F9" s="27">
        <f>SUM(C9,D9)</f>
        <v>6393.86</v>
      </c>
      <c r="G9" s="28"/>
      <c r="H9" s="25">
        <f>SUM(H6:H7)</f>
        <v>0</v>
      </c>
      <c r="I9" s="26"/>
      <c r="J9" s="25">
        <f>SUM(J6:J8)</f>
        <v>6027.65</v>
      </c>
      <c r="K9" s="29">
        <f>SUM(K6:K8)</f>
        <v>366.21</v>
      </c>
    </row>
    <row r="10" spans="1:11" x14ac:dyDescent="0.25">
      <c r="K10" s="46"/>
    </row>
    <row r="12" spans="1:11" ht="15.75" x14ac:dyDescent="0.25">
      <c r="B12" s="30" t="s">
        <v>27</v>
      </c>
      <c r="F12" s="31"/>
      <c r="G12" s="32" t="s">
        <v>57</v>
      </c>
      <c r="H12" s="33"/>
    </row>
    <row r="13" spans="1:11" x14ac:dyDescent="0.25">
      <c r="B13" s="30"/>
      <c r="F13" s="34" t="s">
        <v>29</v>
      </c>
      <c r="G13" s="34"/>
      <c r="H13" s="34"/>
    </row>
    <row r="14" spans="1:11" ht="15.75" x14ac:dyDescent="0.25">
      <c r="B14" s="30" t="s">
        <v>30</v>
      </c>
      <c r="F14" s="31"/>
      <c r="G14" s="32" t="s">
        <v>58</v>
      </c>
      <c r="H14" s="33"/>
    </row>
    <row r="15" spans="1:11" x14ac:dyDescent="0.25">
      <c r="F15" s="34" t="s">
        <v>29</v>
      </c>
      <c r="G15" s="34"/>
      <c r="H15" s="34"/>
    </row>
    <row r="18" spans="2:3" x14ac:dyDescent="0.25">
      <c r="B18" t="s">
        <v>59</v>
      </c>
    </row>
    <row r="19" spans="2:3" x14ac:dyDescent="0.25">
      <c r="B19" t="s">
        <v>60</v>
      </c>
      <c r="C19" t="s">
        <v>61</v>
      </c>
    </row>
    <row r="24" spans="2:3" x14ac:dyDescent="0.25">
      <c r="B24" s="47"/>
    </row>
  </sheetData>
  <mergeCells count="10">
    <mergeCell ref="G12:H12"/>
    <mergeCell ref="G14:H14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3F18-A4AA-4496-B787-F671850D4AB9}">
  <sheetPr>
    <pageSetUpPr fitToPage="1"/>
  </sheetPr>
  <dimension ref="A1:P56"/>
  <sheetViews>
    <sheetView zoomScale="80" zoomScaleNormal="80" workbookViewId="0">
      <selection activeCell="F8" sqref="F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62</v>
      </c>
      <c r="N2" s="49"/>
      <c r="O2" s="49"/>
      <c r="P2" s="49"/>
    </row>
    <row r="3" spans="1:16" ht="61.5" customHeight="1" x14ac:dyDescent="0.25">
      <c r="A3" s="2"/>
      <c r="B3" s="5" t="s">
        <v>63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64</v>
      </c>
      <c r="C7" s="15">
        <v>4.96</v>
      </c>
      <c r="D7" s="15"/>
      <c r="E7" s="16"/>
      <c r="F7" s="17">
        <f>SUM(C7,D7)</f>
        <v>4.96</v>
      </c>
      <c r="G7" s="14">
        <v>2220</v>
      </c>
      <c r="H7" s="15">
        <v>3.84</v>
      </c>
      <c r="I7" s="16" t="s">
        <v>65</v>
      </c>
      <c r="J7" s="15"/>
      <c r="K7" s="18">
        <f>C7-H7</f>
        <v>1.1200000000000001</v>
      </c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4.96</v>
      </c>
      <c r="D50" s="25">
        <f>SUM(D7:D49)</f>
        <v>0</v>
      </c>
      <c r="E50" s="26"/>
      <c r="F50" s="27">
        <f t="shared" si="0"/>
        <v>4.96</v>
      </c>
      <c r="G50" s="28"/>
      <c r="H50" s="25">
        <f>SUM(H7:H49)</f>
        <v>3.84</v>
      </c>
      <c r="I50" s="26"/>
      <c r="J50" s="25">
        <f>SUM(J7:J49)</f>
        <v>0</v>
      </c>
      <c r="K50" s="29">
        <f>C50-H50</f>
        <v>1.1200000000000001</v>
      </c>
    </row>
    <row r="53" spans="1:11" ht="15.75" x14ac:dyDescent="0.25">
      <c r="B53" s="30" t="s">
        <v>33</v>
      </c>
      <c r="F53" s="31"/>
      <c r="G53" s="32" t="s">
        <v>66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67</v>
      </c>
      <c r="H55" s="33"/>
    </row>
    <row r="56" spans="1:11" x14ac:dyDescent="0.25">
      <c r="F56" s="34" t="s">
        <v>29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5C9E-D51A-419A-8513-C7B224E8C412}">
  <sheetPr>
    <pageSetUpPr fitToPage="1"/>
  </sheetPr>
  <dimension ref="A1:P25"/>
  <sheetViews>
    <sheetView zoomScale="80" zoomScaleNormal="80" workbookViewId="0">
      <selection activeCell="N6" sqref="N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6.42578125" customWidth="1"/>
    <col min="10" max="10" width="14" customWidth="1"/>
    <col min="11" max="11" width="15.5703125" customWidth="1"/>
    <col min="12" max="12" width="14.8554687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6.42578125" customWidth="1"/>
    <col min="266" max="266" width="14" customWidth="1"/>
    <col min="267" max="267" width="15.5703125" customWidth="1"/>
    <col min="268" max="268" width="14.8554687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6.42578125" customWidth="1"/>
    <col min="522" max="522" width="14" customWidth="1"/>
    <col min="523" max="523" width="15.5703125" customWidth="1"/>
    <col min="524" max="524" width="14.8554687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6.42578125" customWidth="1"/>
    <col min="778" max="778" width="14" customWidth="1"/>
    <col min="779" max="779" width="15.5703125" customWidth="1"/>
    <col min="780" max="780" width="14.8554687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6.42578125" customWidth="1"/>
    <col min="1034" max="1034" width="14" customWidth="1"/>
    <col min="1035" max="1035" width="15.5703125" customWidth="1"/>
    <col min="1036" max="1036" width="14.8554687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6.42578125" customWidth="1"/>
    <col min="1290" max="1290" width="14" customWidth="1"/>
    <col min="1291" max="1291" width="15.5703125" customWidth="1"/>
    <col min="1292" max="1292" width="14.8554687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6.42578125" customWidth="1"/>
    <col min="1546" max="1546" width="14" customWidth="1"/>
    <col min="1547" max="1547" width="15.5703125" customWidth="1"/>
    <col min="1548" max="1548" width="14.8554687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6.42578125" customWidth="1"/>
    <col min="1802" max="1802" width="14" customWidth="1"/>
    <col min="1803" max="1803" width="15.5703125" customWidth="1"/>
    <col min="1804" max="1804" width="14.8554687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6.42578125" customWidth="1"/>
    <col min="2058" max="2058" width="14" customWidth="1"/>
    <col min="2059" max="2059" width="15.5703125" customWidth="1"/>
    <col min="2060" max="2060" width="14.8554687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6.42578125" customWidth="1"/>
    <col min="2314" max="2314" width="14" customWidth="1"/>
    <col min="2315" max="2315" width="15.5703125" customWidth="1"/>
    <col min="2316" max="2316" width="14.8554687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6.42578125" customWidth="1"/>
    <col min="2570" max="2570" width="14" customWidth="1"/>
    <col min="2571" max="2571" width="15.5703125" customWidth="1"/>
    <col min="2572" max="2572" width="14.8554687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6.42578125" customWidth="1"/>
    <col min="2826" max="2826" width="14" customWidth="1"/>
    <col min="2827" max="2827" width="15.5703125" customWidth="1"/>
    <col min="2828" max="2828" width="14.8554687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6.42578125" customWidth="1"/>
    <col min="3082" max="3082" width="14" customWidth="1"/>
    <col min="3083" max="3083" width="15.5703125" customWidth="1"/>
    <col min="3084" max="3084" width="14.8554687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6.42578125" customWidth="1"/>
    <col min="3338" max="3338" width="14" customWidth="1"/>
    <col min="3339" max="3339" width="15.5703125" customWidth="1"/>
    <col min="3340" max="3340" width="14.8554687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6.42578125" customWidth="1"/>
    <col min="3594" max="3594" width="14" customWidth="1"/>
    <col min="3595" max="3595" width="15.5703125" customWidth="1"/>
    <col min="3596" max="3596" width="14.8554687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6.42578125" customWidth="1"/>
    <col min="3850" max="3850" width="14" customWidth="1"/>
    <col min="3851" max="3851" width="15.5703125" customWidth="1"/>
    <col min="3852" max="3852" width="14.8554687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6.42578125" customWidth="1"/>
    <col min="4106" max="4106" width="14" customWidth="1"/>
    <col min="4107" max="4107" width="15.5703125" customWidth="1"/>
    <col min="4108" max="4108" width="14.8554687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6.42578125" customWidth="1"/>
    <col min="4362" max="4362" width="14" customWidth="1"/>
    <col min="4363" max="4363" width="15.5703125" customWidth="1"/>
    <col min="4364" max="4364" width="14.8554687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6.42578125" customWidth="1"/>
    <col min="4618" max="4618" width="14" customWidth="1"/>
    <col min="4619" max="4619" width="15.5703125" customWidth="1"/>
    <col min="4620" max="4620" width="14.8554687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6.42578125" customWidth="1"/>
    <col min="4874" max="4874" width="14" customWidth="1"/>
    <col min="4875" max="4875" width="15.5703125" customWidth="1"/>
    <col min="4876" max="4876" width="14.8554687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6.42578125" customWidth="1"/>
    <col min="5130" max="5130" width="14" customWidth="1"/>
    <col min="5131" max="5131" width="15.5703125" customWidth="1"/>
    <col min="5132" max="5132" width="14.8554687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6.42578125" customWidth="1"/>
    <col min="5386" max="5386" width="14" customWidth="1"/>
    <col min="5387" max="5387" width="15.5703125" customWidth="1"/>
    <col min="5388" max="5388" width="14.8554687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6.42578125" customWidth="1"/>
    <col min="5642" max="5642" width="14" customWidth="1"/>
    <col min="5643" max="5643" width="15.5703125" customWidth="1"/>
    <col min="5644" max="5644" width="14.8554687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6.42578125" customWidth="1"/>
    <col min="5898" max="5898" width="14" customWidth="1"/>
    <col min="5899" max="5899" width="15.5703125" customWidth="1"/>
    <col min="5900" max="5900" width="14.8554687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6.42578125" customWidth="1"/>
    <col min="6154" max="6154" width="14" customWidth="1"/>
    <col min="6155" max="6155" width="15.5703125" customWidth="1"/>
    <col min="6156" max="6156" width="14.8554687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6.42578125" customWidth="1"/>
    <col min="6410" max="6410" width="14" customWidth="1"/>
    <col min="6411" max="6411" width="15.5703125" customWidth="1"/>
    <col min="6412" max="6412" width="14.8554687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6.42578125" customWidth="1"/>
    <col min="6666" max="6666" width="14" customWidth="1"/>
    <col min="6667" max="6667" width="15.5703125" customWidth="1"/>
    <col min="6668" max="6668" width="14.8554687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6.42578125" customWidth="1"/>
    <col min="6922" max="6922" width="14" customWidth="1"/>
    <col min="6923" max="6923" width="15.5703125" customWidth="1"/>
    <col min="6924" max="6924" width="14.8554687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6.42578125" customWidth="1"/>
    <col min="7178" max="7178" width="14" customWidth="1"/>
    <col min="7179" max="7179" width="15.5703125" customWidth="1"/>
    <col min="7180" max="7180" width="14.8554687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6.42578125" customWidth="1"/>
    <col min="7434" max="7434" width="14" customWidth="1"/>
    <col min="7435" max="7435" width="15.5703125" customWidth="1"/>
    <col min="7436" max="7436" width="14.8554687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6.42578125" customWidth="1"/>
    <col min="7690" max="7690" width="14" customWidth="1"/>
    <col min="7691" max="7691" width="15.5703125" customWidth="1"/>
    <col min="7692" max="7692" width="14.8554687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6.42578125" customWidth="1"/>
    <col min="7946" max="7946" width="14" customWidth="1"/>
    <col min="7947" max="7947" width="15.5703125" customWidth="1"/>
    <col min="7948" max="7948" width="14.8554687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6.42578125" customWidth="1"/>
    <col min="8202" max="8202" width="14" customWidth="1"/>
    <col min="8203" max="8203" width="15.5703125" customWidth="1"/>
    <col min="8204" max="8204" width="14.8554687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6.42578125" customWidth="1"/>
    <col min="8458" max="8458" width="14" customWidth="1"/>
    <col min="8459" max="8459" width="15.5703125" customWidth="1"/>
    <col min="8460" max="8460" width="14.8554687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6.42578125" customWidth="1"/>
    <col min="8714" max="8714" width="14" customWidth="1"/>
    <col min="8715" max="8715" width="15.5703125" customWidth="1"/>
    <col min="8716" max="8716" width="14.8554687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6.42578125" customWidth="1"/>
    <col min="8970" max="8970" width="14" customWidth="1"/>
    <col min="8971" max="8971" width="15.5703125" customWidth="1"/>
    <col min="8972" max="8972" width="14.8554687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6.42578125" customWidth="1"/>
    <col min="9226" max="9226" width="14" customWidth="1"/>
    <col min="9227" max="9227" width="15.5703125" customWidth="1"/>
    <col min="9228" max="9228" width="14.8554687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6.42578125" customWidth="1"/>
    <col min="9482" max="9482" width="14" customWidth="1"/>
    <col min="9483" max="9483" width="15.5703125" customWidth="1"/>
    <col min="9484" max="9484" width="14.8554687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6.42578125" customWidth="1"/>
    <col min="9738" max="9738" width="14" customWidth="1"/>
    <col min="9739" max="9739" width="15.5703125" customWidth="1"/>
    <col min="9740" max="9740" width="14.8554687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6.42578125" customWidth="1"/>
    <col min="9994" max="9994" width="14" customWidth="1"/>
    <col min="9995" max="9995" width="15.5703125" customWidth="1"/>
    <col min="9996" max="9996" width="14.8554687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6.42578125" customWidth="1"/>
    <col min="10250" max="10250" width="14" customWidth="1"/>
    <col min="10251" max="10251" width="15.5703125" customWidth="1"/>
    <col min="10252" max="10252" width="14.8554687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6.42578125" customWidth="1"/>
    <col min="10506" max="10506" width="14" customWidth="1"/>
    <col min="10507" max="10507" width="15.5703125" customWidth="1"/>
    <col min="10508" max="10508" width="14.8554687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6.42578125" customWidth="1"/>
    <col min="10762" max="10762" width="14" customWidth="1"/>
    <col min="10763" max="10763" width="15.5703125" customWidth="1"/>
    <col min="10764" max="10764" width="14.8554687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6.42578125" customWidth="1"/>
    <col min="11018" max="11018" width="14" customWidth="1"/>
    <col min="11019" max="11019" width="15.5703125" customWidth="1"/>
    <col min="11020" max="11020" width="14.8554687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6.42578125" customWidth="1"/>
    <col min="11274" max="11274" width="14" customWidth="1"/>
    <col min="11275" max="11275" width="15.5703125" customWidth="1"/>
    <col min="11276" max="11276" width="14.8554687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6.42578125" customWidth="1"/>
    <col min="11530" max="11530" width="14" customWidth="1"/>
    <col min="11531" max="11531" width="15.5703125" customWidth="1"/>
    <col min="11532" max="11532" width="14.8554687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6.42578125" customWidth="1"/>
    <col min="11786" max="11786" width="14" customWidth="1"/>
    <col min="11787" max="11787" width="15.5703125" customWidth="1"/>
    <col min="11788" max="11788" width="14.8554687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6.42578125" customWidth="1"/>
    <col min="12042" max="12042" width="14" customWidth="1"/>
    <col min="12043" max="12043" width="15.5703125" customWidth="1"/>
    <col min="12044" max="12044" width="14.8554687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6.42578125" customWidth="1"/>
    <col min="12298" max="12298" width="14" customWidth="1"/>
    <col min="12299" max="12299" width="15.5703125" customWidth="1"/>
    <col min="12300" max="12300" width="14.8554687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6.42578125" customWidth="1"/>
    <col min="12554" max="12554" width="14" customWidth="1"/>
    <col min="12555" max="12555" width="15.5703125" customWidth="1"/>
    <col min="12556" max="12556" width="14.8554687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6.42578125" customWidth="1"/>
    <col min="12810" max="12810" width="14" customWidth="1"/>
    <col min="12811" max="12811" width="15.5703125" customWidth="1"/>
    <col min="12812" max="12812" width="14.8554687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6.42578125" customWidth="1"/>
    <col min="13066" max="13066" width="14" customWidth="1"/>
    <col min="13067" max="13067" width="15.5703125" customWidth="1"/>
    <col min="13068" max="13068" width="14.8554687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6.42578125" customWidth="1"/>
    <col min="13322" max="13322" width="14" customWidth="1"/>
    <col min="13323" max="13323" width="15.5703125" customWidth="1"/>
    <col min="13324" max="13324" width="14.8554687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6.42578125" customWidth="1"/>
    <col min="13578" max="13578" width="14" customWidth="1"/>
    <col min="13579" max="13579" width="15.5703125" customWidth="1"/>
    <col min="13580" max="13580" width="14.8554687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6.42578125" customWidth="1"/>
    <col min="13834" max="13834" width="14" customWidth="1"/>
    <col min="13835" max="13835" width="15.5703125" customWidth="1"/>
    <col min="13836" max="13836" width="14.8554687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6.42578125" customWidth="1"/>
    <col min="14090" max="14090" width="14" customWidth="1"/>
    <col min="14091" max="14091" width="15.5703125" customWidth="1"/>
    <col min="14092" max="14092" width="14.8554687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6.42578125" customWidth="1"/>
    <col min="14346" max="14346" width="14" customWidth="1"/>
    <col min="14347" max="14347" width="15.5703125" customWidth="1"/>
    <col min="14348" max="14348" width="14.8554687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6.42578125" customWidth="1"/>
    <col min="14602" max="14602" width="14" customWidth="1"/>
    <col min="14603" max="14603" width="15.5703125" customWidth="1"/>
    <col min="14604" max="14604" width="14.8554687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6.42578125" customWidth="1"/>
    <col min="14858" max="14858" width="14" customWidth="1"/>
    <col min="14859" max="14859" width="15.5703125" customWidth="1"/>
    <col min="14860" max="14860" width="14.8554687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6.42578125" customWidth="1"/>
    <col min="15114" max="15114" width="14" customWidth="1"/>
    <col min="15115" max="15115" width="15.5703125" customWidth="1"/>
    <col min="15116" max="15116" width="14.8554687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6.42578125" customWidth="1"/>
    <col min="15370" max="15370" width="14" customWidth="1"/>
    <col min="15371" max="15371" width="15.5703125" customWidth="1"/>
    <col min="15372" max="15372" width="14.8554687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6.42578125" customWidth="1"/>
    <col min="15626" max="15626" width="14" customWidth="1"/>
    <col min="15627" max="15627" width="15.5703125" customWidth="1"/>
    <col min="15628" max="15628" width="14.8554687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6.42578125" customWidth="1"/>
    <col min="15882" max="15882" width="14" customWidth="1"/>
    <col min="15883" max="15883" width="15.5703125" customWidth="1"/>
    <col min="15884" max="15884" width="14.8554687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6.42578125" customWidth="1"/>
    <col min="16138" max="16138" width="14" customWidth="1"/>
    <col min="16139" max="16139" width="15.5703125" customWidth="1"/>
    <col min="16140" max="16140" width="14.85546875" customWidth="1"/>
  </cols>
  <sheetData>
    <row r="1" spans="1:16" ht="18.75" customHeight="1" x14ac:dyDescent="0.25">
      <c r="K1" s="48" t="s">
        <v>0</v>
      </c>
      <c r="L1" s="48"/>
      <c r="M1" s="50"/>
      <c r="N1" s="50"/>
      <c r="O1" s="5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51" t="s">
        <v>68</v>
      </c>
      <c r="L2" s="51"/>
      <c r="M2" s="52"/>
      <c r="N2" s="52"/>
      <c r="O2" s="52"/>
      <c r="P2" s="52"/>
    </row>
    <row r="3" spans="1:16" ht="61.5" customHeight="1" x14ac:dyDescent="0.25">
      <c r="A3" s="2"/>
      <c r="B3" s="5" t="s">
        <v>69</v>
      </c>
      <c r="C3" s="5"/>
      <c r="D3" s="5"/>
      <c r="E3" s="5"/>
      <c r="F3" s="5"/>
      <c r="G3" s="5"/>
      <c r="H3" s="5"/>
      <c r="I3" s="5"/>
      <c r="J3" s="5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/>
      <c r="B7" s="14"/>
      <c r="C7" s="15"/>
      <c r="D7" s="15"/>
      <c r="E7" s="16"/>
      <c r="F7" s="17">
        <f>SUM(C7,D7)</f>
        <v>0</v>
      </c>
      <c r="G7" s="14"/>
      <c r="H7" s="15"/>
      <c r="I7" s="16"/>
      <c r="J7" s="15"/>
      <c r="K7" s="18"/>
    </row>
    <row r="8" spans="1:16" ht="18" customHeight="1" x14ac:dyDescent="0.25">
      <c r="A8" s="13"/>
      <c r="B8" s="16"/>
      <c r="C8" s="15"/>
      <c r="D8" s="15"/>
      <c r="E8" s="16"/>
      <c r="F8" s="17">
        <f t="shared" ref="F8:F19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9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9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4"/>
      <c r="H12" s="15"/>
      <c r="I12" s="16"/>
      <c r="J12" s="15"/>
      <c r="K12" s="18"/>
    </row>
    <row r="13" spans="1:16" ht="15.75" x14ac:dyDescent="0.25">
      <c r="A13" s="19"/>
      <c r="B13" s="14"/>
      <c r="C13" s="15"/>
      <c r="D13" s="15"/>
      <c r="E13" s="16"/>
      <c r="F13" s="17">
        <f t="shared" si="0"/>
        <v>0</v>
      </c>
      <c r="G13" s="14"/>
      <c r="H13" s="15"/>
      <c r="I13" s="16"/>
      <c r="J13" s="15"/>
      <c r="K13" s="18"/>
    </row>
    <row r="14" spans="1:16" ht="15" customHeight="1" x14ac:dyDescent="0.25">
      <c r="A14" s="19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3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.75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21"/>
      <c r="B19" s="24" t="s">
        <v>26</v>
      </c>
      <c r="C19" s="25">
        <f>SUM(C7:C18)</f>
        <v>0</v>
      </c>
      <c r="D19" s="25">
        <f>SUM(D7:D18)</f>
        <v>0</v>
      </c>
      <c r="E19" s="26"/>
      <c r="F19" s="27">
        <f t="shared" si="0"/>
        <v>0</v>
      </c>
      <c r="G19" s="28"/>
      <c r="H19" s="25">
        <f>SUM(H7:H18)</f>
        <v>0</v>
      </c>
      <c r="I19" s="26"/>
      <c r="J19" s="25">
        <f>SUM(J7:J18)</f>
        <v>0</v>
      </c>
      <c r="K19" s="29">
        <f>C19-H19</f>
        <v>0</v>
      </c>
    </row>
    <row r="22" spans="1:11" ht="15.75" x14ac:dyDescent="0.25">
      <c r="B22" s="30" t="s">
        <v>33</v>
      </c>
      <c r="F22" s="31"/>
      <c r="G22" s="32" t="s">
        <v>70</v>
      </c>
      <c r="H22" s="33"/>
    </row>
    <row r="23" spans="1:11" x14ac:dyDescent="0.25">
      <c r="B23" s="30"/>
      <c r="F23" s="34" t="s">
        <v>29</v>
      </c>
      <c r="G23" s="34"/>
      <c r="H23" s="34"/>
    </row>
    <row r="24" spans="1:11" ht="15.75" x14ac:dyDescent="0.25">
      <c r="B24" s="30" t="s">
        <v>30</v>
      </c>
      <c r="F24" s="31"/>
      <c r="G24" s="32" t="s">
        <v>71</v>
      </c>
      <c r="H24" s="33"/>
    </row>
    <row r="25" spans="1:11" x14ac:dyDescent="0.25">
      <c r="F25" s="34" t="s">
        <v>29</v>
      </c>
      <c r="G25" s="34"/>
      <c r="H25" s="34"/>
    </row>
  </sheetData>
  <mergeCells count="13">
    <mergeCell ref="K5:K6"/>
    <mergeCell ref="G22:H22"/>
    <mergeCell ref="G24:H24"/>
    <mergeCell ref="K1:L1"/>
    <mergeCell ref="M1:O1"/>
    <mergeCell ref="M2:P2"/>
    <mergeCell ref="B3:J3"/>
    <mergeCell ref="A4:K4"/>
    <mergeCell ref="A5:A6"/>
    <mergeCell ref="B5:B6"/>
    <mergeCell ref="C5:E5"/>
    <mergeCell ref="F5:F6"/>
    <mergeCell ref="G5:J5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0DA2-D986-4AEA-830C-E4491E6858C4}">
  <sheetPr>
    <pageSetUpPr fitToPage="1"/>
  </sheetPr>
  <dimension ref="A1:M19"/>
  <sheetViews>
    <sheetView topLeftCell="A7" zoomScale="75" workbookViewId="0">
      <selection activeCell="F26" sqref="F26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1.25" customHeight="1" x14ac:dyDescent="0.25">
      <c r="A3" s="2"/>
      <c r="B3" s="5" t="s">
        <v>72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3" customHeight="1" x14ac:dyDescent="0.25">
      <c r="A7" s="53"/>
      <c r="B7" s="54"/>
      <c r="C7" s="55"/>
      <c r="D7" s="56"/>
      <c r="E7" s="54"/>
      <c r="F7" s="57"/>
      <c r="G7" s="58" t="s">
        <v>73</v>
      </c>
      <c r="H7" s="58" t="s">
        <v>73</v>
      </c>
      <c r="I7" s="54" t="s">
        <v>74</v>
      </c>
      <c r="J7" s="59">
        <v>0.4</v>
      </c>
      <c r="K7" s="60">
        <v>2.4700000000000002</v>
      </c>
    </row>
    <row r="8" spans="1:13" ht="51" customHeight="1" x14ac:dyDescent="0.25">
      <c r="A8" s="53"/>
      <c r="B8" s="54"/>
      <c r="C8" s="55"/>
      <c r="D8" s="56"/>
      <c r="E8" s="54"/>
      <c r="F8" s="57"/>
      <c r="G8" s="58" t="s">
        <v>73</v>
      </c>
      <c r="H8" s="58" t="s">
        <v>73</v>
      </c>
      <c r="I8" s="54" t="s">
        <v>47</v>
      </c>
      <c r="J8" s="59">
        <v>13.395</v>
      </c>
      <c r="K8" s="60">
        <v>6.81</v>
      </c>
    </row>
    <row r="9" spans="1:13" ht="33" customHeight="1" x14ac:dyDescent="0.25">
      <c r="A9" s="53"/>
      <c r="B9" s="54"/>
      <c r="C9" s="55"/>
      <c r="D9" s="56"/>
      <c r="E9" s="54"/>
      <c r="F9" s="57"/>
      <c r="G9" s="58" t="s">
        <v>73</v>
      </c>
      <c r="H9" s="58" t="s">
        <v>73</v>
      </c>
      <c r="I9" s="54" t="s">
        <v>42</v>
      </c>
      <c r="J9" s="59">
        <v>8.4570000000000007</v>
      </c>
      <c r="K9" s="60">
        <v>2.7730000000000001</v>
      </c>
    </row>
    <row r="10" spans="1:13" ht="15.75" x14ac:dyDescent="0.25">
      <c r="A10" s="14"/>
      <c r="B10" s="24" t="s">
        <v>26</v>
      </c>
      <c r="C10" s="29">
        <f>SUM(C7:C7)</f>
        <v>0</v>
      </c>
      <c r="D10" s="29">
        <f>SUM(D7:D7)</f>
        <v>0</v>
      </c>
      <c r="E10" s="61"/>
      <c r="F10" s="62">
        <f>SUM(C10,D10)</f>
        <v>0</v>
      </c>
      <c r="G10" s="63"/>
      <c r="H10" s="29">
        <v>0</v>
      </c>
      <c r="I10" s="61"/>
      <c r="J10" s="29">
        <f>SUM(J7:J9)</f>
        <v>22.252000000000002</v>
      </c>
      <c r="K10" s="29">
        <f>SUM(K7:K9)</f>
        <v>12.052999999999999</v>
      </c>
    </row>
    <row r="13" spans="1:13" ht="15.75" x14ac:dyDescent="0.25">
      <c r="B13" s="30" t="s">
        <v>33</v>
      </c>
      <c r="F13" s="31"/>
      <c r="G13" s="32" t="s">
        <v>75</v>
      </c>
      <c r="H13" s="33"/>
    </row>
    <row r="14" spans="1:13" x14ac:dyDescent="0.25">
      <c r="B14" s="30"/>
      <c r="F14" s="34" t="s">
        <v>29</v>
      </c>
      <c r="G14" s="34"/>
      <c r="H14" s="34"/>
    </row>
    <row r="15" spans="1:13" ht="15.75" x14ac:dyDescent="0.25">
      <c r="B15" s="30" t="s">
        <v>30</v>
      </c>
      <c r="F15" s="31"/>
      <c r="G15" s="32" t="s">
        <v>76</v>
      </c>
      <c r="H15" s="33"/>
    </row>
    <row r="16" spans="1:13" x14ac:dyDescent="0.25">
      <c r="F16" s="34" t="s">
        <v>29</v>
      </c>
      <c r="G16" s="34"/>
      <c r="H16" s="34"/>
    </row>
    <row r="18" spans="2:2" x14ac:dyDescent="0.25">
      <c r="B18" s="51" t="s">
        <v>77</v>
      </c>
    </row>
    <row r="19" spans="2:2" x14ac:dyDescent="0.25">
      <c r="B19" s="51" t="s">
        <v>78</v>
      </c>
    </row>
  </sheetData>
  <mergeCells count="10">
    <mergeCell ref="G13:H13"/>
    <mergeCell ref="G15:H1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4F08-F0B0-406F-A291-CB398833372F}">
  <sheetPr>
    <pageSetUpPr fitToPage="1"/>
  </sheetPr>
  <dimension ref="A1:K32"/>
  <sheetViews>
    <sheetView zoomScale="75" workbookViewId="0">
      <selection activeCell="M9" sqref="M9"/>
    </sheetView>
  </sheetViews>
  <sheetFormatPr defaultColWidth="8.85546875" defaultRowHeight="15" x14ac:dyDescent="0.25"/>
  <cols>
    <col min="1" max="1" width="7.28515625" style="64" customWidth="1"/>
    <col min="2" max="2" width="24.42578125" style="64" customWidth="1"/>
    <col min="3" max="3" width="16.28515625" style="64" customWidth="1"/>
    <col min="4" max="4" width="13.5703125" style="64" customWidth="1"/>
    <col min="5" max="5" width="18.85546875" style="64" customWidth="1"/>
    <col min="6" max="6" width="15.85546875" style="64" customWidth="1"/>
    <col min="7" max="7" width="16.5703125" style="64" customWidth="1"/>
    <col min="8" max="8" width="14.28515625" style="64" customWidth="1"/>
    <col min="9" max="9" width="22.85546875" style="64" customWidth="1"/>
    <col min="10" max="10" width="14" style="64" customWidth="1"/>
    <col min="11" max="11" width="15.5703125" style="64" customWidth="1"/>
    <col min="12" max="256" width="8.85546875" style="64"/>
    <col min="257" max="257" width="7.28515625" style="64" customWidth="1"/>
    <col min="258" max="258" width="24.42578125" style="64" customWidth="1"/>
    <col min="259" max="259" width="16.28515625" style="64" customWidth="1"/>
    <col min="260" max="260" width="13.5703125" style="64" customWidth="1"/>
    <col min="261" max="261" width="18.85546875" style="64" customWidth="1"/>
    <col min="262" max="262" width="15.85546875" style="64" customWidth="1"/>
    <col min="263" max="263" width="16.5703125" style="64" customWidth="1"/>
    <col min="264" max="264" width="14.28515625" style="64" customWidth="1"/>
    <col min="265" max="265" width="22.85546875" style="64" customWidth="1"/>
    <col min="266" max="266" width="14" style="64" customWidth="1"/>
    <col min="267" max="267" width="15.5703125" style="64" customWidth="1"/>
    <col min="268" max="512" width="8.85546875" style="64"/>
    <col min="513" max="513" width="7.28515625" style="64" customWidth="1"/>
    <col min="514" max="514" width="24.42578125" style="64" customWidth="1"/>
    <col min="515" max="515" width="16.28515625" style="64" customWidth="1"/>
    <col min="516" max="516" width="13.5703125" style="64" customWidth="1"/>
    <col min="517" max="517" width="18.85546875" style="64" customWidth="1"/>
    <col min="518" max="518" width="15.85546875" style="64" customWidth="1"/>
    <col min="519" max="519" width="16.5703125" style="64" customWidth="1"/>
    <col min="520" max="520" width="14.28515625" style="64" customWidth="1"/>
    <col min="521" max="521" width="22.85546875" style="64" customWidth="1"/>
    <col min="522" max="522" width="14" style="64" customWidth="1"/>
    <col min="523" max="523" width="15.5703125" style="64" customWidth="1"/>
    <col min="524" max="768" width="8.85546875" style="64"/>
    <col min="769" max="769" width="7.28515625" style="64" customWidth="1"/>
    <col min="770" max="770" width="24.42578125" style="64" customWidth="1"/>
    <col min="771" max="771" width="16.28515625" style="64" customWidth="1"/>
    <col min="772" max="772" width="13.5703125" style="64" customWidth="1"/>
    <col min="773" max="773" width="18.85546875" style="64" customWidth="1"/>
    <col min="774" max="774" width="15.85546875" style="64" customWidth="1"/>
    <col min="775" max="775" width="16.5703125" style="64" customWidth="1"/>
    <col min="776" max="776" width="14.28515625" style="64" customWidth="1"/>
    <col min="777" max="777" width="22.85546875" style="64" customWidth="1"/>
    <col min="778" max="778" width="14" style="64" customWidth="1"/>
    <col min="779" max="779" width="15.5703125" style="64" customWidth="1"/>
    <col min="780" max="1024" width="8.85546875" style="64"/>
    <col min="1025" max="1025" width="7.28515625" style="64" customWidth="1"/>
    <col min="1026" max="1026" width="24.42578125" style="64" customWidth="1"/>
    <col min="1027" max="1027" width="16.28515625" style="64" customWidth="1"/>
    <col min="1028" max="1028" width="13.5703125" style="64" customWidth="1"/>
    <col min="1029" max="1029" width="18.85546875" style="64" customWidth="1"/>
    <col min="1030" max="1030" width="15.85546875" style="64" customWidth="1"/>
    <col min="1031" max="1031" width="16.5703125" style="64" customWidth="1"/>
    <col min="1032" max="1032" width="14.28515625" style="64" customWidth="1"/>
    <col min="1033" max="1033" width="22.85546875" style="64" customWidth="1"/>
    <col min="1034" max="1034" width="14" style="64" customWidth="1"/>
    <col min="1035" max="1035" width="15.5703125" style="64" customWidth="1"/>
    <col min="1036" max="1280" width="8.85546875" style="64"/>
    <col min="1281" max="1281" width="7.28515625" style="64" customWidth="1"/>
    <col min="1282" max="1282" width="24.42578125" style="64" customWidth="1"/>
    <col min="1283" max="1283" width="16.28515625" style="64" customWidth="1"/>
    <col min="1284" max="1284" width="13.5703125" style="64" customWidth="1"/>
    <col min="1285" max="1285" width="18.85546875" style="64" customWidth="1"/>
    <col min="1286" max="1286" width="15.85546875" style="64" customWidth="1"/>
    <col min="1287" max="1287" width="16.5703125" style="64" customWidth="1"/>
    <col min="1288" max="1288" width="14.28515625" style="64" customWidth="1"/>
    <col min="1289" max="1289" width="22.85546875" style="64" customWidth="1"/>
    <col min="1290" max="1290" width="14" style="64" customWidth="1"/>
    <col min="1291" max="1291" width="15.5703125" style="64" customWidth="1"/>
    <col min="1292" max="1536" width="8.85546875" style="64"/>
    <col min="1537" max="1537" width="7.28515625" style="64" customWidth="1"/>
    <col min="1538" max="1538" width="24.42578125" style="64" customWidth="1"/>
    <col min="1539" max="1539" width="16.28515625" style="64" customWidth="1"/>
    <col min="1540" max="1540" width="13.5703125" style="64" customWidth="1"/>
    <col min="1541" max="1541" width="18.85546875" style="64" customWidth="1"/>
    <col min="1542" max="1542" width="15.85546875" style="64" customWidth="1"/>
    <col min="1543" max="1543" width="16.5703125" style="64" customWidth="1"/>
    <col min="1544" max="1544" width="14.28515625" style="64" customWidth="1"/>
    <col min="1545" max="1545" width="22.85546875" style="64" customWidth="1"/>
    <col min="1546" max="1546" width="14" style="64" customWidth="1"/>
    <col min="1547" max="1547" width="15.5703125" style="64" customWidth="1"/>
    <col min="1548" max="1792" width="8.85546875" style="64"/>
    <col min="1793" max="1793" width="7.28515625" style="64" customWidth="1"/>
    <col min="1794" max="1794" width="24.42578125" style="64" customWidth="1"/>
    <col min="1795" max="1795" width="16.28515625" style="64" customWidth="1"/>
    <col min="1796" max="1796" width="13.5703125" style="64" customWidth="1"/>
    <col min="1797" max="1797" width="18.85546875" style="64" customWidth="1"/>
    <col min="1798" max="1798" width="15.85546875" style="64" customWidth="1"/>
    <col min="1799" max="1799" width="16.5703125" style="64" customWidth="1"/>
    <col min="1800" max="1800" width="14.28515625" style="64" customWidth="1"/>
    <col min="1801" max="1801" width="22.85546875" style="64" customWidth="1"/>
    <col min="1802" max="1802" width="14" style="64" customWidth="1"/>
    <col min="1803" max="1803" width="15.5703125" style="64" customWidth="1"/>
    <col min="1804" max="2048" width="8.85546875" style="64"/>
    <col min="2049" max="2049" width="7.28515625" style="64" customWidth="1"/>
    <col min="2050" max="2050" width="24.42578125" style="64" customWidth="1"/>
    <col min="2051" max="2051" width="16.28515625" style="64" customWidth="1"/>
    <col min="2052" max="2052" width="13.5703125" style="64" customWidth="1"/>
    <col min="2053" max="2053" width="18.85546875" style="64" customWidth="1"/>
    <col min="2054" max="2054" width="15.85546875" style="64" customWidth="1"/>
    <col min="2055" max="2055" width="16.5703125" style="64" customWidth="1"/>
    <col min="2056" max="2056" width="14.28515625" style="64" customWidth="1"/>
    <col min="2057" max="2057" width="22.85546875" style="64" customWidth="1"/>
    <col min="2058" max="2058" width="14" style="64" customWidth="1"/>
    <col min="2059" max="2059" width="15.5703125" style="64" customWidth="1"/>
    <col min="2060" max="2304" width="8.85546875" style="64"/>
    <col min="2305" max="2305" width="7.28515625" style="64" customWidth="1"/>
    <col min="2306" max="2306" width="24.42578125" style="64" customWidth="1"/>
    <col min="2307" max="2307" width="16.28515625" style="64" customWidth="1"/>
    <col min="2308" max="2308" width="13.5703125" style="64" customWidth="1"/>
    <col min="2309" max="2309" width="18.85546875" style="64" customWidth="1"/>
    <col min="2310" max="2310" width="15.85546875" style="64" customWidth="1"/>
    <col min="2311" max="2311" width="16.5703125" style="64" customWidth="1"/>
    <col min="2312" max="2312" width="14.28515625" style="64" customWidth="1"/>
    <col min="2313" max="2313" width="22.85546875" style="64" customWidth="1"/>
    <col min="2314" max="2314" width="14" style="64" customWidth="1"/>
    <col min="2315" max="2315" width="15.5703125" style="64" customWidth="1"/>
    <col min="2316" max="2560" width="8.85546875" style="64"/>
    <col min="2561" max="2561" width="7.28515625" style="64" customWidth="1"/>
    <col min="2562" max="2562" width="24.42578125" style="64" customWidth="1"/>
    <col min="2563" max="2563" width="16.28515625" style="64" customWidth="1"/>
    <col min="2564" max="2564" width="13.5703125" style="64" customWidth="1"/>
    <col min="2565" max="2565" width="18.85546875" style="64" customWidth="1"/>
    <col min="2566" max="2566" width="15.85546875" style="64" customWidth="1"/>
    <col min="2567" max="2567" width="16.5703125" style="64" customWidth="1"/>
    <col min="2568" max="2568" width="14.28515625" style="64" customWidth="1"/>
    <col min="2569" max="2569" width="22.85546875" style="64" customWidth="1"/>
    <col min="2570" max="2570" width="14" style="64" customWidth="1"/>
    <col min="2571" max="2571" width="15.5703125" style="64" customWidth="1"/>
    <col min="2572" max="2816" width="8.85546875" style="64"/>
    <col min="2817" max="2817" width="7.28515625" style="64" customWidth="1"/>
    <col min="2818" max="2818" width="24.42578125" style="64" customWidth="1"/>
    <col min="2819" max="2819" width="16.28515625" style="64" customWidth="1"/>
    <col min="2820" max="2820" width="13.5703125" style="64" customWidth="1"/>
    <col min="2821" max="2821" width="18.85546875" style="64" customWidth="1"/>
    <col min="2822" max="2822" width="15.85546875" style="64" customWidth="1"/>
    <col min="2823" max="2823" width="16.5703125" style="64" customWidth="1"/>
    <col min="2824" max="2824" width="14.28515625" style="64" customWidth="1"/>
    <col min="2825" max="2825" width="22.85546875" style="64" customWidth="1"/>
    <col min="2826" max="2826" width="14" style="64" customWidth="1"/>
    <col min="2827" max="2827" width="15.5703125" style="64" customWidth="1"/>
    <col min="2828" max="3072" width="8.85546875" style="64"/>
    <col min="3073" max="3073" width="7.28515625" style="64" customWidth="1"/>
    <col min="3074" max="3074" width="24.42578125" style="64" customWidth="1"/>
    <col min="3075" max="3075" width="16.28515625" style="64" customWidth="1"/>
    <col min="3076" max="3076" width="13.5703125" style="64" customWidth="1"/>
    <col min="3077" max="3077" width="18.85546875" style="64" customWidth="1"/>
    <col min="3078" max="3078" width="15.85546875" style="64" customWidth="1"/>
    <col min="3079" max="3079" width="16.5703125" style="64" customWidth="1"/>
    <col min="3080" max="3080" width="14.28515625" style="64" customWidth="1"/>
    <col min="3081" max="3081" width="22.85546875" style="64" customWidth="1"/>
    <col min="3082" max="3082" width="14" style="64" customWidth="1"/>
    <col min="3083" max="3083" width="15.5703125" style="64" customWidth="1"/>
    <col min="3084" max="3328" width="8.85546875" style="64"/>
    <col min="3329" max="3329" width="7.28515625" style="64" customWidth="1"/>
    <col min="3330" max="3330" width="24.42578125" style="64" customWidth="1"/>
    <col min="3331" max="3331" width="16.28515625" style="64" customWidth="1"/>
    <col min="3332" max="3332" width="13.5703125" style="64" customWidth="1"/>
    <col min="3333" max="3333" width="18.85546875" style="64" customWidth="1"/>
    <col min="3334" max="3334" width="15.85546875" style="64" customWidth="1"/>
    <col min="3335" max="3335" width="16.5703125" style="64" customWidth="1"/>
    <col min="3336" max="3336" width="14.28515625" style="64" customWidth="1"/>
    <col min="3337" max="3337" width="22.85546875" style="64" customWidth="1"/>
    <col min="3338" max="3338" width="14" style="64" customWidth="1"/>
    <col min="3339" max="3339" width="15.5703125" style="64" customWidth="1"/>
    <col min="3340" max="3584" width="8.85546875" style="64"/>
    <col min="3585" max="3585" width="7.28515625" style="64" customWidth="1"/>
    <col min="3586" max="3586" width="24.42578125" style="64" customWidth="1"/>
    <col min="3587" max="3587" width="16.28515625" style="64" customWidth="1"/>
    <col min="3588" max="3588" width="13.5703125" style="64" customWidth="1"/>
    <col min="3589" max="3589" width="18.85546875" style="64" customWidth="1"/>
    <col min="3590" max="3590" width="15.85546875" style="64" customWidth="1"/>
    <col min="3591" max="3591" width="16.5703125" style="64" customWidth="1"/>
    <col min="3592" max="3592" width="14.28515625" style="64" customWidth="1"/>
    <col min="3593" max="3593" width="22.85546875" style="64" customWidth="1"/>
    <col min="3594" max="3594" width="14" style="64" customWidth="1"/>
    <col min="3595" max="3595" width="15.5703125" style="64" customWidth="1"/>
    <col min="3596" max="3840" width="8.85546875" style="64"/>
    <col min="3841" max="3841" width="7.28515625" style="64" customWidth="1"/>
    <col min="3842" max="3842" width="24.42578125" style="64" customWidth="1"/>
    <col min="3843" max="3843" width="16.28515625" style="64" customWidth="1"/>
    <col min="3844" max="3844" width="13.5703125" style="64" customWidth="1"/>
    <col min="3845" max="3845" width="18.85546875" style="64" customWidth="1"/>
    <col min="3846" max="3846" width="15.85546875" style="64" customWidth="1"/>
    <col min="3847" max="3847" width="16.5703125" style="64" customWidth="1"/>
    <col min="3848" max="3848" width="14.28515625" style="64" customWidth="1"/>
    <col min="3849" max="3849" width="22.85546875" style="64" customWidth="1"/>
    <col min="3850" max="3850" width="14" style="64" customWidth="1"/>
    <col min="3851" max="3851" width="15.5703125" style="64" customWidth="1"/>
    <col min="3852" max="4096" width="8.85546875" style="64"/>
    <col min="4097" max="4097" width="7.28515625" style="64" customWidth="1"/>
    <col min="4098" max="4098" width="24.42578125" style="64" customWidth="1"/>
    <col min="4099" max="4099" width="16.28515625" style="64" customWidth="1"/>
    <col min="4100" max="4100" width="13.5703125" style="64" customWidth="1"/>
    <col min="4101" max="4101" width="18.85546875" style="64" customWidth="1"/>
    <col min="4102" max="4102" width="15.85546875" style="64" customWidth="1"/>
    <col min="4103" max="4103" width="16.5703125" style="64" customWidth="1"/>
    <col min="4104" max="4104" width="14.28515625" style="64" customWidth="1"/>
    <col min="4105" max="4105" width="22.85546875" style="64" customWidth="1"/>
    <col min="4106" max="4106" width="14" style="64" customWidth="1"/>
    <col min="4107" max="4107" width="15.5703125" style="64" customWidth="1"/>
    <col min="4108" max="4352" width="8.85546875" style="64"/>
    <col min="4353" max="4353" width="7.28515625" style="64" customWidth="1"/>
    <col min="4354" max="4354" width="24.42578125" style="64" customWidth="1"/>
    <col min="4355" max="4355" width="16.28515625" style="64" customWidth="1"/>
    <col min="4356" max="4356" width="13.5703125" style="64" customWidth="1"/>
    <col min="4357" max="4357" width="18.85546875" style="64" customWidth="1"/>
    <col min="4358" max="4358" width="15.85546875" style="64" customWidth="1"/>
    <col min="4359" max="4359" width="16.5703125" style="64" customWidth="1"/>
    <col min="4360" max="4360" width="14.28515625" style="64" customWidth="1"/>
    <col min="4361" max="4361" width="22.85546875" style="64" customWidth="1"/>
    <col min="4362" max="4362" width="14" style="64" customWidth="1"/>
    <col min="4363" max="4363" width="15.5703125" style="64" customWidth="1"/>
    <col min="4364" max="4608" width="8.85546875" style="64"/>
    <col min="4609" max="4609" width="7.28515625" style="64" customWidth="1"/>
    <col min="4610" max="4610" width="24.42578125" style="64" customWidth="1"/>
    <col min="4611" max="4611" width="16.28515625" style="64" customWidth="1"/>
    <col min="4612" max="4612" width="13.5703125" style="64" customWidth="1"/>
    <col min="4613" max="4613" width="18.85546875" style="64" customWidth="1"/>
    <col min="4614" max="4614" width="15.85546875" style="64" customWidth="1"/>
    <col min="4615" max="4615" width="16.5703125" style="64" customWidth="1"/>
    <col min="4616" max="4616" width="14.28515625" style="64" customWidth="1"/>
    <col min="4617" max="4617" width="22.85546875" style="64" customWidth="1"/>
    <col min="4618" max="4618" width="14" style="64" customWidth="1"/>
    <col min="4619" max="4619" width="15.5703125" style="64" customWidth="1"/>
    <col min="4620" max="4864" width="8.85546875" style="64"/>
    <col min="4865" max="4865" width="7.28515625" style="64" customWidth="1"/>
    <col min="4866" max="4866" width="24.42578125" style="64" customWidth="1"/>
    <col min="4867" max="4867" width="16.28515625" style="64" customWidth="1"/>
    <col min="4868" max="4868" width="13.5703125" style="64" customWidth="1"/>
    <col min="4869" max="4869" width="18.85546875" style="64" customWidth="1"/>
    <col min="4870" max="4870" width="15.85546875" style="64" customWidth="1"/>
    <col min="4871" max="4871" width="16.5703125" style="64" customWidth="1"/>
    <col min="4872" max="4872" width="14.28515625" style="64" customWidth="1"/>
    <col min="4873" max="4873" width="22.85546875" style="64" customWidth="1"/>
    <col min="4874" max="4874" width="14" style="64" customWidth="1"/>
    <col min="4875" max="4875" width="15.5703125" style="64" customWidth="1"/>
    <col min="4876" max="5120" width="8.85546875" style="64"/>
    <col min="5121" max="5121" width="7.28515625" style="64" customWidth="1"/>
    <col min="5122" max="5122" width="24.42578125" style="64" customWidth="1"/>
    <col min="5123" max="5123" width="16.28515625" style="64" customWidth="1"/>
    <col min="5124" max="5124" width="13.5703125" style="64" customWidth="1"/>
    <col min="5125" max="5125" width="18.85546875" style="64" customWidth="1"/>
    <col min="5126" max="5126" width="15.85546875" style="64" customWidth="1"/>
    <col min="5127" max="5127" width="16.5703125" style="64" customWidth="1"/>
    <col min="5128" max="5128" width="14.28515625" style="64" customWidth="1"/>
    <col min="5129" max="5129" width="22.85546875" style="64" customWidth="1"/>
    <col min="5130" max="5130" width="14" style="64" customWidth="1"/>
    <col min="5131" max="5131" width="15.5703125" style="64" customWidth="1"/>
    <col min="5132" max="5376" width="8.85546875" style="64"/>
    <col min="5377" max="5377" width="7.28515625" style="64" customWidth="1"/>
    <col min="5378" max="5378" width="24.42578125" style="64" customWidth="1"/>
    <col min="5379" max="5379" width="16.28515625" style="64" customWidth="1"/>
    <col min="5380" max="5380" width="13.5703125" style="64" customWidth="1"/>
    <col min="5381" max="5381" width="18.85546875" style="64" customWidth="1"/>
    <col min="5382" max="5382" width="15.85546875" style="64" customWidth="1"/>
    <col min="5383" max="5383" width="16.5703125" style="64" customWidth="1"/>
    <col min="5384" max="5384" width="14.28515625" style="64" customWidth="1"/>
    <col min="5385" max="5385" width="22.85546875" style="64" customWidth="1"/>
    <col min="5386" max="5386" width="14" style="64" customWidth="1"/>
    <col min="5387" max="5387" width="15.5703125" style="64" customWidth="1"/>
    <col min="5388" max="5632" width="8.85546875" style="64"/>
    <col min="5633" max="5633" width="7.28515625" style="64" customWidth="1"/>
    <col min="5634" max="5634" width="24.42578125" style="64" customWidth="1"/>
    <col min="5635" max="5635" width="16.28515625" style="64" customWidth="1"/>
    <col min="5636" max="5636" width="13.5703125" style="64" customWidth="1"/>
    <col min="5637" max="5637" width="18.85546875" style="64" customWidth="1"/>
    <col min="5638" max="5638" width="15.85546875" style="64" customWidth="1"/>
    <col min="5639" max="5639" width="16.5703125" style="64" customWidth="1"/>
    <col min="5640" max="5640" width="14.28515625" style="64" customWidth="1"/>
    <col min="5641" max="5641" width="22.85546875" style="64" customWidth="1"/>
    <col min="5642" max="5642" width="14" style="64" customWidth="1"/>
    <col min="5643" max="5643" width="15.5703125" style="64" customWidth="1"/>
    <col min="5644" max="5888" width="8.85546875" style="64"/>
    <col min="5889" max="5889" width="7.28515625" style="64" customWidth="1"/>
    <col min="5890" max="5890" width="24.42578125" style="64" customWidth="1"/>
    <col min="5891" max="5891" width="16.28515625" style="64" customWidth="1"/>
    <col min="5892" max="5892" width="13.5703125" style="64" customWidth="1"/>
    <col min="5893" max="5893" width="18.85546875" style="64" customWidth="1"/>
    <col min="5894" max="5894" width="15.85546875" style="64" customWidth="1"/>
    <col min="5895" max="5895" width="16.5703125" style="64" customWidth="1"/>
    <col min="5896" max="5896" width="14.28515625" style="64" customWidth="1"/>
    <col min="5897" max="5897" width="22.85546875" style="64" customWidth="1"/>
    <col min="5898" max="5898" width="14" style="64" customWidth="1"/>
    <col min="5899" max="5899" width="15.5703125" style="64" customWidth="1"/>
    <col min="5900" max="6144" width="8.85546875" style="64"/>
    <col min="6145" max="6145" width="7.28515625" style="64" customWidth="1"/>
    <col min="6146" max="6146" width="24.42578125" style="64" customWidth="1"/>
    <col min="6147" max="6147" width="16.28515625" style="64" customWidth="1"/>
    <col min="6148" max="6148" width="13.5703125" style="64" customWidth="1"/>
    <col min="6149" max="6149" width="18.85546875" style="64" customWidth="1"/>
    <col min="6150" max="6150" width="15.85546875" style="64" customWidth="1"/>
    <col min="6151" max="6151" width="16.5703125" style="64" customWidth="1"/>
    <col min="6152" max="6152" width="14.28515625" style="64" customWidth="1"/>
    <col min="6153" max="6153" width="22.85546875" style="64" customWidth="1"/>
    <col min="6154" max="6154" width="14" style="64" customWidth="1"/>
    <col min="6155" max="6155" width="15.5703125" style="64" customWidth="1"/>
    <col min="6156" max="6400" width="8.85546875" style="64"/>
    <col min="6401" max="6401" width="7.28515625" style="64" customWidth="1"/>
    <col min="6402" max="6402" width="24.42578125" style="64" customWidth="1"/>
    <col min="6403" max="6403" width="16.28515625" style="64" customWidth="1"/>
    <col min="6404" max="6404" width="13.5703125" style="64" customWidth="1"/>
    <col min="6405" max="6405" width="18.85546875" style="64" customWidth="1"/>
    <col min="6406" max="6406" width="15.85546875" style="64" customWidth="1"/>
    <col min="6407" max="6407" width="16.5703125" style="64" customWidth="1"/>
    <col min="6408" max="6408" width="14.28515625" style="64" customWidth="1"/>
    <col min="6409" max="6409" width="22.85546875" style="64" customWidth="1"/>
    <col min="6410" max="6410" width="14" style="64" customWidth="1"/>
    <col min="6411" max="6411" width="15.5703125" style="64" customWidth="1"/>
    <col min="6412" max="6656" width="8.85546875" style="64"/>
    <col min="6657" max="6657" width="7.28515625" style="64" customWidth="1"/>
    <col min="6658" max="6658" width="24.42578125" style="64" customWidth="1"/>
    <col min="6659" max="6659" width="16.28515625" style="64" customWidth="1"/>
    <col min="6660" max="6660" width="13.5703125" style="64" customWidth="1"/>
    <col min="6661" max="6661" width="18.85546875" style="64" customWidth="1"/>
    <col min="6662" max="6662" width="15.85546875" style="64" customWidth="1"/>
    <col min="6663" max="6663" width="16.5703125" style="64" customWidth="1"/>
    <col min="6664" max="6664" width="14.28515625" style="64" customWidth="1"/>
    <col min="6665" max="6665" width="22.85546875" style="64" customWidth="1"/>
    <col min="6666" max="6666" width="14" style="64" customWidth="1"/>
    <col min="6667" max="6667" width="15.5703125" style="64" customWidth="1"/>
    <col min="6668" max="6912" width="8.85546875" style="64"/>
    <col min="6913" max="6913" width="7.28515625" style="64" customWidth="1"/>
    <col min="6914" max="6914" width="24.42578125" style="64" customWidth="1"/>
    <col min="6915" max="6915" width="16.28515625" style="64" customWidth="1"/>
    <col min="6916" max="6916" width="13.5703125" style="64" customWidth="1"/>
    <col min="6917" max="6917" width="18.85546875" style="64" customWidth="1"/>
    <col min="6918" max="6918" width="15.85546875" style="64" customWidth="1"/>
    <col min="6919" max="6919" width="16.5703125" style="64" customWidth="1"/>
    <col min="6920" max="6920" width="14.28515625" style="64" customWidth="1"/>
    <col min="6921" max="6921" width="22.85546875" style="64" customWidth="1"/>
    <col min="6922" max="6922" width="14" style="64" customWidth="1"/>
    <col min="6923" max="6923" width="15.5703125" style="64" customWidth="1"/>
    <col min="6924" max="7168" width="8.85546875" style="64"/>
    <col min="7169" max="7169" width="7.28515625" style="64" customWidth="1"/>
    <col min="7170" max="7170" width="24.42578125" style="64" customWidth="1"/>
    <col min="7171" max="7171" width="16.28515625" style="64" customWidth="1"/>
    <col min="7172" max="7172" width="13.5703125" style="64" customWidth="1"/>
    <col min="7173" max="7173" width="18.85546875" style="64" customWidth="1"/>
    <col min="7174" max="7174" width="15.85546875" style="64" customWidth="1"/>
    <col min="7175" max="7175" width="16.5703125" style="64" customWidth="1"/>
    <col min="7176" max="7176" width="14.28515625" style="64" customWidth="1"/>
    <col min="7177" max="7177" width="22.85546875" style="64" customWidth="1"/>
    <col min="7178" max="7178" width="14" style="64" customWidth="1"/>
    <col min="7179" max="7179" width="15.5703125" style="64" customWidth="1"/>
    <col min="7180" max="7424" width="8.85546875" style="64"/>
    <col min="7425" max="7425" width="7.28515625" style="64" customWidth="1"/>
    <col min="7426" max="7426" width="24.42578125" style="64" customWidth="1"/>
    <col min="7427" max="7427" width="16.28515625" style="64" customWidth="1"/>
    <col min="7428" max="7428" width="13.5703125" style="64" customWidth="1"/>
    <col min="7429" max="7429" width="18.85546875" style="64" customWidth="1"/>
    <col min="7430" max="7430" width="15.85546875" style="64" customWidth="1"/>
    <col min="7431" max="7431" width="16.5703125" style="64" customWidth="1"/>
    <col min="7432" max="7432" width="14.28515625" style="64" customWidth="1"/>
    <col min="7433" max="7433" width="22.85546875" style="64" customWidth="1"/>
    <col min="7434" max="7434" width="14" style="64" customWidth="1"/>
    <col min="7435" max="7435" width="15.5703125" style="64" customWidth="1"/>
    <col min="7436" max="7680" width="8.85546875" style="64"/>
    <col min="7681" max="7681" width="7.28515625" style="64" customWidth="1"/>
    <col min="7682" max="7682" width="24.42578125" style="64" customWidth="1"/>
    <col min="7683" max="7683" width="16.28515625" style="64" customWidth="1"/>
    <col min="7684" max="7684" width="13.5703125" style="64" customWidth="1"/>
    <col min="7685" max="7685" width="18.85546875" style="64" customWidth="1"/>
    <col min="7686" max="7686" width="15.85546875" style="64" customWidth="1"/>
    <col min="7687" max="7687" width="16.5703125" style="64" customWidth="1"/>
    <col min="7688" max="7688" width="14.28515625" style="64" customWidth="1"/>
    <col min="7689" max="7689" width="22.85546875" style="64" customWidth="1"/>
    <col min="7690" max="7690" width="14" style="64" customWidth="1"/>
    <col min="7691" max="7691" width="15.5703125" style="64" customWidth="1"/>
    <col min="7692" max="7936" width="8.85546875" style="64"/>
    <col min="7937" max="7937" width="7.28515625" style="64" customWidth="1"/>
    <col min="7938" max="7938" width="24.42578125" style="64" customWidth="1"/>
    <col min="7939" max="7939" width="16.28515625" style="64" customWidth="1"/>
    <col min="7940" max="7940" width="13.5703125" style="64" customWidth="1"/>
    <col min="7941" max="7941" width="18.85546875" style="64" customWidth="1"/>
    <col min="7942" max="7942" width="15.85546875" style="64" customWidth="1"/>
    <col min="7943" max="7943" width="16.5703125" style="64" customWidth="1"/>
    <col min="7944" max="7944" width="14.28515625" style="64" customWidth="1"/>
    <col min="7945" max="7945" width="22.85546875" style="64" customWidth="1"/>
    <col min="7946" max="7946" width="14" style="64" customWidth="1"/>
    <col min="7947" max="7947" width="15.5703125" style="64" customWidth="1"/>
    <col min="7948" max="8192" width="8.85546875" style="64"/>
    <col min="8193" max="8193" width="7.28515625" style="64" customWidth="1"/>
    <col min="8194" max="8194" width="24.42578125" style="64" customWidth="1"/>
    <col min="8195" max="8195" width="16.28515625" style="64" customWidth="1"/>
    <col min="8196" max="8196" width="13.5703125" style="64" customWidth="1"/>
    <col min="8197" max="8197" width="18.85546875" style="64" customWidth="1"/>
    <col min="8198" max="8198" width="15.85546875" style="64" customWidth="1"/>
    <col min="8199" max="8199" width="16.5703125" style="64" customWidth="1"/>
    <col min="8200" max="8200" width="14.28515625" style="64" customWidth="1"/>
    <col min="8201" max="8201" width="22.85546875" style="64" customWidth="1"/>
    <col min="8202" max="8202" width="14" style="64" customWidth="1"/>
    <col min="8203" max="8203" width="15.5703125" style="64" customWidth="1"/>
    <col min="8204" max="8448" width="8.85546875" style="64"/>
    <col min="8449" max="8449" width="7.28515625" style="64" customWidth="1"/>
    <col min="8450" max="8450" width="24.42578125" style="64" customWidth="1"/>
    <col min="8451" max="8451" width="16.28515625" style="64" customWidth="1"/>
    <col min="8452" max="8452" width="13.5703125" style="64" customWidth="1"/>
    <col min="8453" max="8453" width="18.85546875" style="64" customWidth="1"/>
    <col min="8454" max="8454" width="15.85546875" style="64" customWidth="1"/>
    <col min="8455" max="8455" width="16.5703125" style="64" customWidth="1"/>
    <col min="8456" max="8456" width="14.28515625" style="64" customWidth="1"/>
    <col min="8457" max="8457" width="22.85546875" style="64" customWidth="1"/>
    <col min="8458" max="8458" width="14" style="64" customWidth="1"/>
    <col min="8459" max="8459" width="15.5703125" style="64" customWidth="1"/>
    <col min="8460" max="8704" width="8.85546875" style="64"/>
    <col min="8705" max="8705" width="7.28515625" style="64" customWidth="1"/>
    <col min="8706" max="8706" width="24.42578125" style="64" customWidth="1"/>
    <col min="8707" max="8707" width="16.28515625" style="64" customWidth="1"/>
    <col min="8708" max="8708" width="13.5703125" style="64" customWidth="1"/>
    <col min="8709" max="8709" width="18.85546875" style="64" customWidth="1"/>
    <col min="8710" max="8710" width="15.85546875" style="64" customWidth="1"/>
    <col min="8711" max="8711" width="16.5703125" style="64" customWidth="1"/>
    <col min="8712" max="8712" width="14.28515625" style="64" customWidth="1"/>
    <col min="8713" max="8713" width="22.85546875" style="64" customWidth="1"/>
    <col min="8714" max="8714" width="14" style="64" customWidth="1"/>
    <col min="8715" max="8715" width="15.5703125" style="64" customWidth="1"/>
    <col min="8716" max="8960" width="8.85546875" style="64"/>
    <col min="8961" max="8961" width="7.28515625" style="64" customWidth="1"/>
    <col min="8962" max="8962" width="24.42578125" style="64" customWidth="1"/>
    <col min="8963" max="8963" width="16.28515625" style="64" customWidth="1"/>
    <col min="8964" max="8964" width="13.5703125" style="64" customWidth="1"/>
    <col min="8965" max="8965" width="18.85546875" style="64" customWidth="1"/>
    <col min="8966" max="8966" width="15.85546875" style="64" customWidth="1"/>
    <col min="8967" max="8967" width="16.5703125" style="64" customWidth="1"/>
    <col min="8968" max="8968" width="14.28515625" style="64" customWidth="1"/>
    <col min="8969" max="8969" width="22.85546875" style="64" customWidth="1"/>
    <col min="8970" max="8970" width="14" style="64" customWidth="1"/>
    <col min="8971" max="8971" width="15.5703125" style="64" customWidth="1"/>
    <col min="8972" max="9216" width="8.85546875" style="64"/>
    <col min="9217" max="9217" width="7.28515625" style="64" customWidth="1"/>
    <col min="9218" max="9218" width="24.42578125" style="64" customWidth="1"/>
    <col min="9219" max="9219" width="16.28515625" style="64" customWidth="1"/>
    <col min="9220" max="9220" width="13.5703125" style="64" customWidth="1"/>
    <col min="9221" max="9221" width="18.85546875" style="64" customWidth="1"/>
    <col min="9222" max="9222" width="15.85546875" style="64" customWidth="1"/>
    <col min="9223" max="9223" width="16.5703125" style="64" customWidth="1"/>
    <col min="9224" max="9224" width="14.28515625" style="64" customWidth="1"/>
    <col min="9225" max="9225" width="22.85546875" style="64" customWidth="1"/>
    <col min="9226" max="9226" width="14" style="64" customWidth="1"/>
    <col min="9227" max="9227" width="15.5703125" style="64" customWidth="1"/>
    <col min="9228" max="9472" width="8.85546875" style="64"/>
    <col min="9473" max="9473" width="7.28515625" style="64" customWidth="1"/>
    <col min="9474" max="9474" width="24.42578125" style="64" customWidth="1"/>
    <col min="9475" max="9475" width="16.28515625" style="64" customWidth="1"/>
    <col min="9476" max="9476" width="13.5703125" style="64" customWidth="1"/>
    <col min="9477" max="9477" width="18.85546875" style="64" customWidth="1"/>
    <col min="9478" max="9478" width="15.85546875" style="64" customWidth="1"/>
    <col min="9479" max="9479" width="16.5703125" style="64" customWidth="1"/>
    <col min="9480" max="9480" width="14.28515625" style="64" customWidth="1"/>
    <col min="9481" max="9481" width="22.85546875" style="64" customWidth="1"/>
    <col min="9482" max="9482" width="14" style="64" customWidth="1"/>
    <col min="9483" max="9483" width="15.5703125" style="64" customWidth="1"/>
    <col min="9484" max="9728" width="8.85546875" style="64"/>
    <col min="9729" max="9729" width="7.28515625" style="64" customWidth="1"/>
    <col min="9730" max="9730" width="24.42578125" style="64" customWidth="1"/>
    <col min="9731" max="9731" width="16.28515625" style="64" customWidth="1"/>
    <col min="9732" max="9732" width="13.5703125" style="64" customWidth="1"/>
    <col min="9733" max="9733" width="18.85546875" style="64" customWidth="1"/>
    <col min="9734" max="9734" width="15.85546875" style="64" customWidth="1"/>
    <col min="9735" max="9735" width="16.5703125" style="64" customWidth="1"/>
    <col min="9736" max="9736" width="14.28515625" style="64" customWidth="1"/>
    <col min="9737" max="9737" width="22.85546875" style="64" customWidth="1"/>
    <col min="9738" max="9738" width="14" style="64" customWidth="1"/>
    <col min="9739" max="9739" width="15.5703125" style="64" customWidth="1"/>
    <col min="9740" max="9984" width="8.85546875" style="64"/>
    <col min="9985" max="9985" width="7.28515625" style="64" customWidth="1"/>
    <col min="9986" max="9986" width="24.42578125" style="64" customWidth="1"/>
    <col min="9987" max="9987" width="16.28515625" style="64" customWidth="1"/>
    <col min="9988" max="9988" width="13.5703125" style="64" customWidth="1"/>
    <col min="9989" max="9989" width="18.85546875" style="64" customWidth="1"/>
    <col min="9990" max="9990" width="15.85546875" style="64" customWidth="1"/>
    <col min="9991" max="9991" width="16.5703125" style="64" customWidth="1"/>
    <col min="9992" max="9992" width="14.28515625" style="64" customWidth="1"/>
    <col min="9993" max="9993" width="22.85546875" style="64" customWidth="1"/>
    <col min="9994" max="9994" width="14" style="64" customWidth="1"/>
    <col min="9995" max="9995" width="15.5703125" style="64" customWidth="1"/>
    <col min="9996" max="10240" width="8.85546875" style="64"/>
    <col min="10241" max="10241" width="7.28515625" style="64" customWidth="1"/>
    <col min="10242" max="10242" width="24.42578125" style="64" customWidth="1"/>
    <col min="10243" max="10243" width="16.28515625" style="64" customWidth="1"/>
    <col min="10244" max="10244" width="13.5703125" style="64" customWidth="1"/>
    <col min="10245" max="10245" width="18.85546875" style="64" customWidth="1"/>
    <col min="10246" max="10246" width="15.85546875" style="64" customWidth="1"/>
    <col min="10247" max="10247" width="16.5703125" style="64" customWidth="1"/>
    <col min="10248" max="10248" width="14.28515625" style="64" customWidth="1"/>
    <col min="10249" max="10249" width="22.85546875" style="64" customWidth="1"/>
    <col min="10250" max="10250" width="14" style="64" customWidth="1"/>
    <col min="10251" max="10251" width="15.5703125" style="64" customWidth="1"/>
    <col min="10252" max="10496" width="8.85546875" style="64"/>
    <col min="10497" max="10497" width="7.28515625" style="64" customWidth="1"/>
    <col min="10498" max="10498" width="24.42578125" style="64" customWidth="1"/>
    <col min="10499" max="10499" width="16.28515625" style="64" customWidth="1"/>
    <col min="10500" max="10500" width="13.5703125" style="64" customWidth="1"/>
    <col min="10501" max="10501" width="18.85546875" style="64" customWidth="1"/>
    <col min="10502" max="10502" width="15.85546875" style="64" customWidth="1"/>
    <col min="10503" max="10503" width="16.5703125" style="64" customWidth="1"/>
    <col min="10504" max="10504" width="14.28515625" style="64" customWidth="1"/>
    <col min="10505" max="10505" width="22.85546875" style="64" customWidth="1"/>
    <col min="10506" max="10506" width="14" style="64" customWidth="1"/>
    <col min="10507" max="10507" width="15.5703125" style="64" customWidth="1"/>
    <col min="10508" max="10752" width="8.85546875" style="64"/>
    <col min="10753" max="10753" width="7.28515625" style="64" customWidth="1"/>
    <col min="10754" max="10754" width="24.42578125" style="64" customWidth="1"/>
    <col min="10755" max="10755" width="16.28515625" style="64" customWidth="1"/>
    <col min="10756" max="10756" width="13.5703125" style="64" customWidth="1"/>
    <col min="10757" max="10757" width="18.85546875" style="64" customWidth="1"/>
    <col min="10758" max="10758" width="15.85546875" style="64" customWidth="1"/>
    <col min="10759" max="10759" width="16.5703125" style="64" customWidth="1"/>
    <col min="10760" max="10760" width="14.28515625" style="64" customWidth="1"/>
    <col min="10761" max="10761" width="22.85546875" style="64" customWidth="1"/>
    <col min="10762" max="10762" width="14" style="64" customWidth="1"/>
    <col min="10763" max="10763" width="15.5703125" style="64" customWidth="1"/>
    <col min="10764" max="11008" width="8.85546875" style="64"/>
    <col min="11009" max="11009" width="7.28515625" style="64" customWidth="1"/>
    <col min="11010" max="11010" width="24.42578125" style="64" customWidth="1"/>
    <col min="11011" max="11011" width="16.28515625" style="64" customWidth="1"/>
    <col min="11012" max="11012" width="13.5703125" style="64" customWidth="1"/>
    <col min="11013" max="11013" width="18.85546875" style="64" customWidth="1"/>
    <col min="11014" max="11014" width="15.85546875" style="64" customWidth="1"/>
    <col min="11015" max="11015" width="16.5703125" style="64" customWidth="1"/>
    <col min="11016" max="11016" width="14.28515625" style="64" customWidth="1"/>
    <col min="11017" max="11017" width="22.85546875" style="64" customWidth="1"/>
    <col min="11018" max="11018" width="14" style="64" customWidth="1"/>
    <col min="11019" max="11019" width="15.5703125" style="64" customWidth="1"/>
    <col min="11020" max="11264" width="8.85546875" style="64"/>
    <col min="11265" max="11265" width="7.28515625" style="64" customWidth="1"/>
    <col min="11266" max="11266" width="24.42578125" style="64" customWidth="1"/>
    <col min="11267" max="11267" width="16.28515625" style="64" customWidth="1"/>
    <col min="11268" max="11268" width="13.5703125" style="64" customWidth="1"/>
    <col min="11269" max="11269" width="18.85546875" style="64" customWidth="1"/>
    <col min="11270" max="11270" width="15.85546875" style="64" customWidth="1"/>
    <col min="11271" max="11271" width="16.5703125" style="64" customWidth="1"/>
    <col min="11272" max="11272" width="14.28515625" style="64" customWidth="1"/>
    <col min="11273" max="11273" width="22.85546875" style="64" customWidth="1"/>
    <col min="11274" max="11274" width="14" style="64" customWidth="1"/>
    <col min="11275" max="11275" width="15.5703125" style="64" customWidth="1"/>
    <col min="11276" max="11520" width="8.85546875" style="64"/>
    <col min="11521" max="11521" width="7.28515625" style="64" customWidth="1"/>
    <col min="11522" max="11522" width="24.42578125" style="64" customWidth="1"/>
    <col min="11523" max="11523" width="16.28515625" style="64" customWidth="1"/>
    <col min="11524" max="11524" width="13.5703125" style="64" customWidth="1"/>
    <col min="11525" max="11525" width="18.85546875" style="64" customWidth="1"/>
    <col min="11526" max="11526" width="15.85546875" style="64" customWidth="1"/>
    <col min="11527" max="11527" width="16.5703125" style="64" customWidth="1"/>
    <col min="11528" max="11528" width="14.28515625" style="64" customWidth="1"/>
    <col min="11529" max="11529" width="22.85546875" style="64" customWidth="1"/>
    <col min="11530" max="11530" width="14" style="64" customWidth="1"/>
    <col min="11531" max="11531" width="15.5703125" style="64" customWidth="1"/>
    <col min="11532" max="11776" width="8.85546875" style="64"/>
    <col min="11777" max="11777" width="7.28515625" style="64" customWidth="1"/>
    <col min="11778" max="11778" width="24.42578125" style="64" customWidth="1"/>
    <col min="11779" max="11779" width="16.28515625" style="64" customWidth="1"/>
    <col min="11780" max="11780" width="13.5703125" style="64" customWidth="1"/>
    <col min="11781" max="11781" width="18.85546875" style="64" customWidth="1"/>
    <col min="11782" max="11782" width="15.85546875" style="64" customWidth="1"/>
    <col min="11783" max="11783" width="16.5703125" style="64" customWidth="1"/>
    <col min="11784" max="11784" width="14.28515625" style="64" customWidth="1"/>
    <col min="11785" max="11785" width="22.85546875" style="64" customWidth="1"/>
    <col min="11786" max="11786" width="14" style="64" customWidth="1"/>
    <col min="11787" max="11787" width="15.5703125" style="64" customWidth="1"/>
    <col min="11788" max="12032" width="8.85546875" style="64"/>
    <col min="12033" max="12033" width="7.28515625" style="64" customWidth="1"/>
    <col min="12034" max="12034" width="24.42578125" style="64" customWidth="1"/>
    <col min="12035" max="12035" width="16.28515625" style="64" customWidth="1"/>
    <col min="12036" max="12036" width="13.5703125" style="64" customWidth="1"/>
    <col min="12037" max="12037" width="18.85546875" style="64" customWidth="1"/>
    <col min="12038" max="12038" width="15.85546875" style="64" customWidth="1"/>
    <col min="12039" max="12039" width="16.5703125" style="64" customWidth="1"/>
    <col min="12040" max="12040" width="14.28515625" style="64" customWidth="1"/>
    <col min="12041" max="12041" width="22.85546875" style="64" customWidth="1"/>
    <col min="12042" max="12042" width="14" style="64" customWidth="1"/>
    <col min="12043" max="12043" width="15.5703125" style="64" customWidth="1"/>
    <col min="12044" max="12288" width="8.85546875" style="64"/>
    <col min="12289" max="12289" width="7.28515625" style="64" customWidth="1"/>
    <col min="12290" max="12290" width="24.42578125" style="64" customWidth="1"/>
    <col min="12291" max="12291" width="16.28515625" style="64" customWidth="1"/>
    <col min="12292" max="12292" width="13.5703125" style="64" customWidth="1"/>
    <col min="12293" max="12293" width="18.85546875" style="64" customWidth="1"/>
    <col min="12294" max="12294" width="15.85546875" style="64" customWidth="1"/>
    <col min="12295" max="12295" width="16.5703125" style="64" customWidth="1"/>
    <col min="12296" max="12296" width="14.28515625" style="64" customWidth="1"/>
    <col min="12297" max="12297" width="22.85546875" style="64" customWidth="1"/>
    <col min="12298" max="12298" width="14" style="64" customWidth="1"/>
    <col min="12299" max="12299" width="15.5703125" style="64" customWidth="1"/>
    <col min="12300" max="12544" width="8.85546875" style="64"/>
    <col min="12545" max="12545" width="7.28515625" style="64" customWidth="1"/>
    <col min="12546" max="12546" width="24.42578125" style="64" customWidth="1"/>
    <col min="12547" max="12547" width="16.28515625" style="64" customWidth="1"/>
    <col min="12548" max="12548" width="13.5703125" style="64" customWidth="1"/>
    <col min="12549" max="12549" width="18.85546875" style="64" customWidth="1"/>
    <col min="12550" max="12550" width="15.85546875" style="64" customWidth="1"/>
    <col min="12551" max="12551" width="16.5703125" style="64" customWidth="1"/>
    <col min="12552" max="12552" width="14.28515625" style="64" customWidth="1"/>
    <col min="12553" max="12553" width="22.85546875" style="64" customWidth="1"/>
    <col min="12554" max="12554" width="14" style="64" customWidth="1"/>
    <col min="12555" max="12555" width="15.5703125" style="64" customWidth="1"/>
    <col min="12556" max="12800" width="8.85546875" style="64"/>
    <col min="12801" max="12801" width="7.28515625" style="64" customWidth="1"/>
    <col min="12802" max="12802" width="24.42578125" style="64" customWidth="1"/>
    <col min="12803" max="12803" width="16.28515625" style="64" customWidth="1"/>
    <col min="12804" max="12804" width="13.5703125" style="64" customWidth="1"/>
    <col min="12805" max="12805" width="18.85546875" style="64" customWidth="1"/>
    <col min="12806" max="12806" width="15.85546875" style="64" customWidth="1"/>
    <col min="12807" max="12807" width="16.5703125" style="64" customWidth="1"/>
    <col min="12808" max="12808" width="14.28515625" style="64" customWidth="1"/>
    <col min="12809" max="12809" width="22.85546875" style="64" customWidth="1"/>
    <col min="12810" max="12810" width="14" style="64" customWidth="1"/>
    <col min="12811" max="12811" width="15.5703125" style="64" customWidth="1"/>
    <col min="12812" max="13056" width="8.85546875" style="64"/>
    <col min="13057" max="13057" width="7.28515625" style="64" customWidth="1"/>
    <col min="13058" max="13058" width="24.42578125" style="64" customWidth="1"/>
    <col min="13059" max="13059" width="16.28515625" style="64" customWidth="1"/>
    <col min="13060" max="13060" width="13.5703125" style="64" customWidth="1"/>
    <col min="13061" max="13061" width="18.85546875" style="64" customWidth="1"/>
    <col min="13062" max="13062" width="15.85546875" style="64" customWidth="1"/>
    <col min="13063" max="13063" width="16.5703125" style="64" customWidth="1"/>
    <col min="13064" max="13064" width="14.28515625" style="64" customWidth="1"/>
    <col min="13065" max="13065" width="22.85546875" style="64" customWidth="1"/>
    <col min="13066" max="13066" width="14" style="64" customWidth="1"/>
    <col min="13067" max="13067" width="15.5703125" style="64" customWidth="1"/>
    <col min="13068" max="13312" width="8.85546875" style="64"/>
    <col min="13313" max="13313" width="7.28515625" style="64" customWidth="1"/>
    <col min="13314" max="13314" width="24.42578125" style="64" customWidth="1"/>
    <col min="13315" max="13315" width="16.28515625" style="64" customWidth="1"/>
    <col min="13316" max="13316" width="13.5703125" style="64" customWidth="1"/>
    <col min="13317" max="13317" width="18.85546875" style="64" customWidth="1"/>
    <col min="13318" max="13318" width="15.85546875" style="64" customWidth="1"/>
    <col min="13319" max="13319" width="16.5703125" style="64" customWidth="1"/>
    <col min="13320" max="13320" width="14.28515625" style="64" customWidth="1"/>
    <col min="13321" max="13321" width="22.85546875" style="64" customWidth="1"/>
    <col min="13322" max="13322" width="14" style="64" customWidth="1"/>
    <col min="13323" max="13323" width="15.5703125" style="64" customWidth="1"/>
    <col min="13324" max="13568" width="8.85546875" style="64"/>
    <col min="13569" max="13569" width="7.28515625" style="64" customWidth="1"/>
    <col min="13570" max="13570" width="24.42578125" style="64" customWidth="1"/>
    <col min="13571" max="13571" width="16.28515625" style="64" customWidth="1"/>
    <col min="13572" max="13572" width="13.5703125" style="64" customWidth="1"/>
    <col min="13573" max="13573" width="18.85546875" style="64" customWidth="1"/>
    <col min="13574" max="13574" width="15.85546875" style="64" customWidth="1"/>
    <col min="13575" max="13575" width="16.5703125" style="64" customWidth="1"/>
    <col min="13576" max="13576" width="14.28515625" style="64" customWidth="1"/>
    <col min="13577" max="13577" width="22.85546875" style="64" customWidth="1"/>
    <col min="13578" max="13578" width="14" style="64" customWidth="1"/>
    <col min="13579" max="13579" width="15.5703125" style="64" customWidth="1"/>
    <col min="13580" max="13824" width="8.85546875" style="64"/>
    <col min="13825" max="13825" width="7.28515625" style="64" customWidth="1"/>
    <col min="13826" max="13826" width="24.42578125" style="64" customWidth="1"/>
    <col min="13827" max="13827" width="16.28515625" style="64" customWidth="1"/>
    <col min="13828" max="13828" width="13.5703125" style="64" customWidth="1"/>
    <col min="13829" max="13829" width="18.85546875" style="64" customWidth="1"/>
    <col min="13830" max="13830" width="15.85546875" style="64" customWidth="1"/>
    <col min="13831" max="13831" width="16.5703125" style="64" customWidth="1"/>
    <col min="13832" max="13832" width="14.28515625" style="64" customWidth="1"/>
    <col min="13833" max="13833" width="22.85546875" style="64" customWidth="1"/>
    <col min="13834" max="13834" width="14" style="64" customWidth="1"/>
    <col min="13835" max="13835" width="15.5703125" style="64" customWidth="1"/>
    <col min="13836" max="14080" width="8.85546875" style="64"/>
    <col min="14081" max="14081" width="7.28515625" style="64" customWidth="1"/>
    <col min="14082" max="14082" width="24.42578125" style="64" customWidth="1"/>
    <col min="14083" max="14083" width="16.28515625" style="64" customWidth="1"/>
    <col min="14084" max="14084" width="13.5703125" style="64" customWidth="1"/>
    <col min="14085" max="14085" width="18.85546875" style="64" customWidth="1"/>
    <col min="14086" max="14086" width="15.85546875" style="64" customWidth="1"/>
    <col min="14087" max="14087" width="16.5703125" style="64" customWidth="1"/>
    <col min="14088" max="14088" width="14.28515625" style="64" customWidth="1"/>
    <col min="14089" max="14089" width="22.85546875" style="64" customWidth="1"/>
    <col min="14090" max="14090" width="14" style="64" customWidth="1"/>
    <col min="14091" max="14091" width="15.5703125" style="64" customWidth="1"/>
    <col min="14092" max="14336" width="8.85546875" style="64"/>
    <col min="14337" max="14337" width="7.28515625" style="64" customWidth="1"/>
    <col min="14338" max="14338" width="24.42578125" style="64" customWidth="1"/>
    <col min="14339" max="14339" width="16.28515625" style="64" customWidth="1"/>
    <col min="14340" max="14340" width="13.5703125" style="64" customWidth="1"/>
    <col min="14341" max="14341" width="18.85546875" style="64" customWidth="1"/>
    <col min="14342" max="14342" width="15.85546875" style="64" customWidth="1"/>
    <col min="14343" max="14343" width="16.5703125" style="64" customWidth="1"/>
    <col min="14344" max="14344" width="14.28515625" style="64" customWidth="1"/>
    <col min="14345" max="14345" width="22.85546875" style="64" customWidth="1"/>
    <col min="14346" max="14346" width="14" style="64" customWidth="1"/>
    <col min="14347" max="14347" width="15.5703125" style="64" customWidth="1"/>
    <col min="14348" max="14592" width="8.85546875" style="64"/>
    <col min="14593" max="14593" width="7.28515625" style="64" customWidth="1"/>
    <col min="14594" max="14594" width="24.42578125" style="64" customWidth="1"/>
    <col min="14595" max="14595" width="16.28515625" style="64" customWidth="1"/>
    <col min="14596" max="14596" width="13.5703125" style="64" customWidth="1"/>
    <col min="14597" max="14597" width="18.85546875" style="64" customWidth="1"/>
    <col min="14598" max="14598" width="15.85546875" style="64" customWidth="1"/>
    <col min="14599" max="14599" width="16.5703125" style="64" customWidth="1"/>
    <col min="14600" max="14600" width="14.28515625" style="64" customWidth="1"/>
    <col min="14601" max="14601" width="22.85546875" style="64" customWidth="1"/>
    <col min="14602" max="14602" width="14" style="64" customWidth="1"/>
    <col min="14603" max="14603" width="15.5703125" style="64" customWidth="1"/>
    <col min="14604" max="14848" width="8.85546875" style="64"/>
    <col min="14849" max="14849" width="7.28515625" style="64" customWidth="1"/>
    <col min="14850" max="14850" width="24.42578125" style="64" customWidth="1"/>
    <col min="14851" max="14851" width="16.28515625" style="64" customWidth="1"/>
    <col min="14852" max="14852" width="13.5703125" style="64" customWidth="1"/>
    <col min="14853" max="14853" width="18.85546875" style="64" customWidth="1"/>
    <col min="14854" max="14854" width="15.85546875" style="64" customWidth="1"/>
    <col min="14855" max="14855" width="16.5703125" style="64" customWidth="1"/>
    <col min="14856" max="14856" width="14.28515625" style="64" customWidth="1"/>
    <col min="14857" max="14857" width="22.85546875" style="64" customWidth="1"/>
    <col min="14858" max="14858" width="14" style="64" customWidth="1"/>
    <col min="14859" max="14859" width="15.5703125" style="64" customWidth="1"/>
    <col min="14860" max="15104" width="8.85546875" style="64"/>
    <col min="15105" max="15105" width="7.28515625" style="64" customWidth="1"/>
    <col min="15106" max="15106" width="24.42578125" style="64" customWidth="1"/>
    <col min="15107" max="15107" width="16.28515625" style="64" customWidth="1"/>
    <col min="15108" max="15108" width="13.5703125" style="64" customWidth="1"/>
    <col min="15109" max="15109" width="18.85546875" style="64" customWidth="1"/>
    <col min="15110" max="15110" width="15.85546875" style="64" customWidth="1"/>
    <col min="15111" max="15111" width="16.5703125" style="64" customWidth="1"/>
    <col min="15112" max="15112" width="14.28515625" style="64" customWidth="1"/>
    <col min="15113" max="15113" width="22.85546875" style="64" customWidth="1"/>
    <col min="15114" max="15114" width="14" style="64" customWidth="1"/>
    <col min="15115" max="15115" width="15.5703125" style="64" customWidth="1"/>
    <col min="15116" max="15360" width="8.85546875" style="64"/>
    <col min="15361" max="15361" width="7.28515625" style="64" customWidth="1"/>
    <col min="15362" max="15362" width="24.42578125" style="64" customWidth="1"/>
    <col min="15363" max="15363" width="16.28515625" style="64" customWidth="1"/>
    <col min="15364" max="15364" width="13.5703125" style="64" customWidth="1"/>
    <col min="15365" max="15365" width="18.85546875" style="64" customWidth="1"/>
    <col min="15366" max="15366" width="15.85546875" style="64" customWidth="1"/>
    <col min="15367" max="15367" width="16.5703125" style="64" customWidth="1"/>
    <col min="15368" max="15368" width="14.28515625" style="64" customWidth="1"/>
    <col min="15369" max="15369" width="22.85546875" style="64" customWidth="1"/>
    <col min="15370" max="15370" width="14" style="64" customWidth="1"/>
    <col min="15371" max="15371" width="15.5703125" style="64" customWidth="1"/>
    <col min="15372" max="15616" width="8.85546875" style="64"/>
    <col min="15617" max="15617" width="7.28515625" style="64" customWidth="1"/>
    <col min="15618" max="15618" width="24.42578125" style="64" customWidth="1"/>
    <col min="15619" max="15619" width="16.28515625" style="64" customWidth="1"/>
    <col min="15620" max="15620" width="13.5703125" style="64" customWidth="1"/>
    <col min="15621" max="15621" width="18.85546875" style="64" customWidth="1"/>
    <col min="15622" max="15622" width="15.85546875" style="64" customWidth="1"/>
    <col min="15623" max="15623" width="16.5703125" style="64" customWidth="1"/>
    <col min="15624" max="15624" width="14.28515625" style="64" customWidth="1"/>
    <col min="15625" max="15625" width="22.85546875" style="64" customWidth="1"/>
    <col min="15626" max="15626" width="14" style="64" customWidth="1"/>
    <col min="15627" max="15627" width="15.5703125" style="64" customWidth="1"/>
    <col min="15628" max="15872" width="8.85546875" style="64"/>
    <col min="15873" max="15873" width="7.28515625" style="64" customWidth="1"/>
    <col min="15874" max="15874" width="24.42578125" style="64" customWidth="1"/>
    <col min="15875" max="15875" width="16.28515625" style="64" customWidth="1"/>
    <col min="15876" max="15876" width="13.5703125" style="64" customWidth="1"/>
    <col min="15877" max="15877" width="18.85546875" style="64" customWidth="1"/>
    <col min="15878" max="15878" width="15.85546875" style="64" customWidth="1"/>
    <col min="15879" max="15879" width="16.5703125" style="64" customWidth="1"/>
    <col min="15880" max="15880" width="14.28515625" style="64" customWidth="1"/>
    <col min="15881" max="15881" width="22.85546875" style="64" customWidth="1"/>
    <col min="15882" max="15882" width="14" style="64" customWidth="1"/>
    <col min="15883" max="15883" width="15.5703125" style="64" customWidth="1"/>
    <col min="15884" max="16128" width="8.85546875" style="64"/>
    <col min="16129" max="16129" width="7.28515625" style="64" customWidth="1"/>
    <col min="16130" max="16130" width="24.42578125" style="64" customWidth="1"/>
    <col min="16131" max="16131" width="16.28515625" style="64" customWidth="1"/>
    <col min="16132" max="16132" width="13.5703125" style="64" customWidth="1"/>
    <col min="16133" max="16133" width="18.85546875" style="64" customWidth="1"/>
    <col min="16134" max="16134" width="15.85546875" style="64" customWidth="1"/>
    <col min="16135" max="16135" width="16.5703125" style="64" customWidth="1"/>
    <col min="16136" max="16136" width="14.28515625" style="64" customWidth="1"/>
    <col min="16137" max="16137" width="22.85546875" style="64" customWidth="1"/>
    <col min="16138" max="16138" width="14" style="64" customWidth="1"/>
    <col min="16139" max="16139" width="15.5703125" style="64" customWidth="1"/>
    <col min="16140" max="16384" width="8.85546875" style="64"/>
  </cols>
  <sheetData>
    <row r="1" spans="1:11" ht="18.75" customHeight="1" x14ac:dyDescent="0.25">
      <c r="I1" s="65" t="s">
        <v>0</v>
      </c>
    </row>
    <row r="2" spans="1:11" ht="20.25" customHeight="1" x14ac:dyDescent="0.25">
      <c r="A2" s="66"/>
      <c r="B2" s="66"/>
      <c r="C2" s="66"/>
      <c r="D2" s="66"/>
      <c r="E2" s="66"/>
      <c r="F2" s="66"/>
      <c r="G2" s="66"/>
      <c r="H2" s="67"/>
      <c r="I2" s="68" t="s">
        <v>79</v>
      </c>
    </row>
    <row r="3" spans="1:11" ht="61.5" customHeight="1" x14ac:dyDescent="0.25">
      <c r="A3" s="66"/>
      <c r="B3" s="69" t="s">
        <v>80</v>
      </c>
      <c r="C3" s="70"/>
      <c r="D3" s="70"/>
      <c r="E3" s="70"/>
      <c r="F3" s="70"/>
      <c r="G3" s="70"/>
      <c r="H3" s="70"/>
      <c r="I3" s="70"/>
      <c r="J3" s="70"/>
      <c r="K3" s="66"/>
    </row>
    <row r="4" spans="1:11" ht="31.5" customHeight="1" x14ac:dyDescent="0.25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33" customHeight="1" x14ac:dyDescent="0.25">
      <c r="A5" s="72" t="s">
        <v>4</v>
      </c>
      <c r="B5" s="72" t="s">
        <v>5</v>
      </c>
      <c r="C5" s="73" t="s">
        <v>6</v>
      </c>
      <c r="D5" s="73"/>
      <c r="E5" s="73"/>
      <c r="F5" s="73" t="s">
        <v>7</v>
      </c>
      <c r="G5" s="73" t="s">
        <v>8</v>
      </c>
      <c r="H5" s="73"/>
      <c r="I5" s="73"/>
      <c r="J5" s="73"/>
      <c r="K5" s="74" t="s">
        <v>9</v>
      </c>
    </row>
    <row r="6" spans="1:11" ht="158.25" customHeight="1" x14ac:dyDescent="0.25">
      <c r="A6" s="72"/>
      <c r="B6" s="72"/>
      <c r="C6" s="75" t="s">
        <v>10</v>
      </c>
      <c r="D6" s="75" t="s">
        <v>11</v>
      </c>
      <c r="E6" s="75" t="s">
        <v>12</v>
      </c>
      <c r="F6" s="73"/>
      <c r="G6" s="76" t="s">
        <v>13</v>
      </c>
      <c r="H6" s="75" t="s">
        <v>14</v>
      </c>
      <c r="I6" s="75" t="s">
        <v>15</v>
      </c>
      <c r="J6" s="75" t="s">
        <v>14</v>
      </c>
      <c r="K6" s="74"/>
    </row>
    <row r="7" spans="1:11" ht="15.75" x14ac:dyDescent="0.25">
      <c r="A7" s="77">
        <v>1</v>
      </c>
      <c r="B7" s="78" t="s">
        <v>48</v>
      </c>
      <c r="C7" s="79">
        <v>2.9</v>
      </c>
      <c r="D7" s="79"/>
      <c r="E7" s="77"/>
      <c r="F7" s="80">
        <f t="shared" ref="F7:F26" si="0">SUM(C7,D7)</f>
        <v>2.9</v>
      </c>
      <c r="G7" s="78">
        <v>2210</v>
      </c>
      <c r="H7" s="79">
        <v>2.9</v>
      </c>
      <c r="I7" s="77" t="s">
        <v>81</v>
      </c>
      <c r="J7" s="79"/>
      <c r="K7" s="81"/>
    </row>
    <row r="8" spans="1:11" ht="15.75" x14ac:dyDescent="0.25">
      <c r="A8" s="77"/>
      <c r="B8" s="82"/>
      <c r="C8" s="83"/>
      <c r="D8" s="83"/>
      <c r="E8" s="84"/>
      <c r="F8" s="85">
        <f t="shared" si="0"/>
        <v>0</v>
      </c>
      <c r="G8" s="82"/>
      <c r="H8" s="83"/>
      <c r="I8" s="84"/>
      <c r="J8" s="83"/>
      <c r="K8" s="86"/>
    </row>
    <row r="9" spans="1:11" ht="15.75" x14ac:dyDescent="0.25">
      <c r="A9" s="77"/>
      <c r="B9" s="82"/>
      <c r="C9" s="83"/>
      <c r="D9" s="83"/>
      <c r="E9" s="84"/>
      <c r="F9" s="85">
        <f t="shared" si="0"/>
        <v>0</v>
      </c>
      <c r="G9" s="82"/>
      <c r="H9" s="83"/>
      <c r="I9" s="84"/>
      <c r="J9" s="83"/>
      <c r="K9" s="86"/>
    </row>
    <row r="10" spans="1:11" ht="15.75" x14ac:dyDescent="0.25">
      <c r="A10" s="77"/>
      <c r="B10" s="82"/>
      <c r="C10" s="83"/>
      <c r="D10" s="83"/>
      <c r="E10" s="84"/>
      <c r="F10" s="85">
        <f t="shared" si="0"/>
        <v>0</v>
      </c>
      <c r="G10" s="82"/>
      <c r="H10" s="83"/>
      <c r="I10" s="84"/>
      <c r="J10" s="83"/>
      <c r="K10" s="86"/>
    </row>
    <row r="11" spans="1:11" ht="15.75" x14ac:dyDescent="0.25">
      <c r="A11" s="77"/>
      <c r="B11" s="82"/>
      <c r="C11" s="83"/>
      <c r="D11" s="83"/>
      <c r="E11" s="84"/>
      <c r="F11" s="85">
        <f t="shared" si="0"/>
        <v>0</v>
      </c>
      <c r="G11" s="82"/>
      <c r="H11" s="83"/>
      <c r="I11" s="84"/>
      <c r="J11" s="83"/>
      <c r="K11" s="86"/>
    </row>
    <row r="12" spans="1:11" ht="15.75" x14ac:dyDescent="0.25">
      <c r="A12" s="77"/>
      <c r="B12" s="82"/>
      <c r="C12" s="83"/>
      <c r="D12" s="83"/>
      <c r="E12" s="84"/>
      <c r="F12" s="85">
        <f t="shared" si="0"/>
        <v>0</v>
      </c>
      <c r="G12" s="78"/>
      <c r="H12" s="83"/>
      <c r="I12" s="84"/>
      <c r="J12" s="83"/>
      <c r="K12" s="86"/>
    </row>
    <row r="13" spans="1:11" ht="15.75" x14ac:dyDescent="0.25">
      <c r="A13" s="77"/>
      <c r="B13" s="82"/>
      <c r="C13" s="83"/>
      <c r="D13" s="83"/>
      <c r="E13" s="84"/>
      <c r="F13" s="85">
        <f t="shared" si="0"/>
        <v>0</v>
      </c>
      <c r="G13" s="78"/>
      <c r="H13" s="83"/>
      <c r="I13" s="84"/>
      <c r="J13" s="83"/>
      <c r="K13" s="86"/>
    </row>
    <row r="14" spans="1:11" ht="15.75" x14ac:dyDescent="0.25">
      <c r="A14" s="77"/>
      <c r="B14" s="82"/>
      <c r="C14" s="83"/>
      <c r="D14" s="83"/>
      <c r="E14" s="84"/>
      <c r="F14" s="85">
        <f t="shared" si="0"/>
        <v>0</v>
      </c>
      <c r="G14" s="82"/>
      <c r="H14" s="83"/>
      <c r="I14" s="84"/>
      <c r="J14" s="83"/>
      <c r="K14" s="86"/>
    </row>
    <row r="15" spans="1:11" ht="15.75" x14ac:dyDescent="0.25">
      <c r="A15" s="78"/>
      <c r="B15" s="82"/>
      <c r="C15" s="83"/>
      <c r="D15" s="83"/>
      <c r="E15" s="84"/>
      <c r="F15" s="85">
        <f t="shared" si="0"/>
        <v>0</v>
      </c>
      <c r="G15" s="82"/>
      <c r="H15" s="83"/>
      <c r="I15" s="84"/>
      <c r="J15" s="83"/>
      <c r="K15" s="86"/>
    </row>
    <row r="16" spans="1:11" ht="15.75" x14ac:dyDescent="0.25">
      <c r="A16" s="77"/>
      <c r="B16" s="82"/>
      <c r="C16" s="83"/>
      <c r="D16" s="83"/>
      <c r="E16" s="84"/>
      <c r="F16" s="85">
        <f t="shared" si="0"/>
        <v>0</v>
      </c>
      <c r="G16" s="82"/>
      <c r="H16" s="83"/>
      <c r="I16" s="84"/>
      <c r="J16" s="83"/>
      <c r="K16" s="86"/>
    </row>
    <row r="17" spans="1:11" ht="15.75" x14ac:dyDescent="0.25">
      <c r="A17" s="77"/>
      <c r="B17" s="82"/>
      <c r="C17" s="83"/>
      <c r="D17" s="83"/>
      <c r="E17" s="84"/>
      <c r="F17" s="85">
        <f t="shared" si="0"/>
        <v>0</v>
      </c>
      <c r="G17" s="82"/>
      <c r="H17" s="83"/>
      <c r="I17" s="84"/>
      <c r="J17" s="83"/>
      <c r="K17" s="86"/>
    </row>
    <row r="18" spans="1:11" ht="15.75" x14ac:dyDescent="0.25">
      <c r="A18" s="77"/>
      <c r="B18" s="82"/>
      <c r="C18" s="83"/>
      <c r="D18" s="83"/>
      <c r="E18" s="84"/>
      <c r="F18" s="85">
        <f t="shared" si="0"/>
        <v>0</v>
      </c>
      <c r="G18" s="82"/>
      <c r="H18" s="83"/>
      <c r="I18" s="84"/>
      <c r="J18" s="83"/>
      <c r="K18" s="86"/>
    </row>
    <row r="19" spans="1:11" ht="15.75" x14ac:dyDescent="0.25">
      <c r="A19" s="77"/>
      <c r="B19" s="82"/>
      <c r="C19" s="83"/>
      <c r="D19" s="83"/>
      <c r="E19" s="84"/>
      <c r="F19" s="85">
        <f t="shared" si="0"/>
        <v>0</v>
      </c>
      <c r="G19" s="82"/>
      <c r="H19" s="83"/>
      <c r="I19" s="84"/>
      <c r="J19" s="83"/>
      <c r="K19" s="86"/>
    </row>
    <row r="20" spans="1:11" ht="15.75" x14ac:dyDescent="0.25">
      <c r="A20" s="77"/>
      <c r="B20" s="82"/>
      <c r="C20" s="83"/>
      <c r="D20" s="83"/>
      <c r="E20" s="84"/>
      <c r="F20" s="85">
        <f t="shared" si="0"/>
        <v>0</v>
      </c>
      <c r="G20" s="82"/>
      <c r="H20" s="83"/>
      <c r="I20" s="84"/>
      <c r="J20" s="83"/>
      <c r="K20" s="86"/>
    </row>
    <row r="21" spans="1:11" ht="15.75" x14ac:dyDescent="0.25">
      <c r="A21" s="78"/>
      <c r="B21" s="82"/>
      <c r="C21" s="83"/>
      <c r="D21" s="83"/>
      <c r="E21" s="84"/>
      <c r="F21" s="85">
        <f t="shared" si="0"/>
        <v>0</v>
      </c>
      <c r="G21" s="82"/>
      <c r="H21" s="83"/>
      <c r="I21" s="84"/>
      <c r="J21" s="83"/>
      <c r="K21" s="86"/>
    </row>
    <row r="22" spans="1:11" ht="15.75" x14ac:dyDescent="0.25">
      <c r="A22" s="78"/>
      <c r="B22" s="82"/>
      <c r="C22" s="83"/>
      <c r="D22" s="83"/>
      <c r="E22" s="84"/>
      <c r="F22" s="85">
        <f t="shared" si="0"/>
        <v>0</v>
      </c>
      <c r="G22" s="82"/>
      <c r="H22" s="83"/>
      <c r="I22" s="84"/>
      <c r="J22" s="83"/>
      <c r="K22" s="86"/>
    </row>
    <row r="23" spans="1:11" ht="15.75" x14ac:dyDescent="0.25">
      <c r="A23" s="87"/>
      <c r="B23" s="88"/>
      <c r="C23" s="89"/>
      <c r="D23" s="89"/>
      <c r="E23" s="90"/>
      <c r="F23" s="85">
        <f t="shared" si="0"/>
        <v>0</v>
      </c>
      <c r="G23" s="88"/>
      <c r="H23" s="89"/>
      <c r="I23" s="90"/>
      <c r="J23" s="89"/>
      <c r="K23" s="86"/>
    </row>
    <row r="24" spans="1:11" ht="15.75" x14ac:dyDescent="0.25">
      <c r="A24" s="87"/>
      <c r="B24" s="88"/>
      <c r="C24" s="89"/>
      <c r="D24" s="89"/>
      <c r="E24" s="90"/>
      <c r="F24" s="85">
        <f t="shared" si="0"/>
        <v>0</v>
      </c>
      <c r="G24" s="88"/>
      <c r="H24" s="89"/>
      <c r="I24" s="90"/>
      <c r="J24" s="89"/>
      <c r="K24" s="86"/>
    </row>
    <row r="25" spans="1:11" ht="15.75" x14ac:dyDescent="0.25">
      <c r="A25" s="87"/>
      <c r="B25" s="88"/>
      <c r="C25" s="89"/>
      <c r="D25" s="89"/>
      <c r="E25" s="90"/>
      <c r="F25" s="85">
        <f t="shared" si="0"/>
        <v>0</v>
      </c>
      <c r="G25" s="88"/>
      <c r="H25" s="89"/>
      <c r="I25" s="90"/>
      <c r="J25" s="89"/>
      <c r="K25" s="86"/>
    </row>
    <row r="26" spans="1:11" ht="15.75" x14ac:dyDescent="0.25">
      <c r="A26" s="88"/>
      <c r="B26" s="91" t="s">
        <v>26</v>
      </c>
      <c r="C26" s="92">
        <f>SUM(C7:C25)</f>
        <v>2.9</v>
      </c>
      <c r="D26" s="92">
        <f>SUM(D7:D25)</f>
        <v>0</v>
      </c>
      <c r="E26" s="93"/>
      <c r="F26" s="94">
        <f t="shared" si="0"/>
        <v>2.9</v>
      </c>
      <c r="G26" s="95"/>
      <c r="H26" s="92">
        <f>SUM(H7:H25)</f>
        <v>2.9</v>
      </c>
      <c r="I26" s="93"/>
      <c r="J26" s="92">
        <f>SUM(J7:J25)</f>
        <v>0</v>
      </c>
      <c r="K26" s="96">
        <f>C26-H26</f>
        <v>0</v>
      </c>
    </row>
    <row r="29" spans="1:11" ht="15.75" x14ac:dyDescent="0.25">
      <c r="B29" s="97" t="s">
        <v>33</v>
      </c>
      <c r="F29" s="31"/>
      <c r="G29" s="32" t="s">
        <v>82</v>
      </c>
      <c r="H29" s="98"/>
    </row>
    <row r="30" spans="1:11" x14ac:dyDescent="0.25">
      <c r="B30" s="97"/>
      <c r="F30" s="34" t="s">
        <v>29</v>
      </c>
      <c r="G30" s="34"/>
      <c r="H30" s="34"/>
    </row>
    <row r="31" spans="1:11" ht="15.75" x14ac:dyDescent="0.25">
      <c r="B31" s="97" t="s">
        <v>30</v>
      </c>
      <c r="F31" s="31"/>
      <c r="G31" s="32" t="s">
        <v>83</v>
      </c>
      <c r="H31" s="98"/>
    </row>
    <row r="32" spans="1:11" x14ac:dyDescent="0.25">
      <c r="F32" s="34" t="s">
        <v>29</v>
      </c>
      <c r="G32" s="34"/>
      <c r="H32" s="34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3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9C1E-6BDF-495B-834A-A8577FC1AEA9}">
  <sheetPr>
    <pageSetUpPr fitToPage="1"/>
  </sheetPr>
  <dimension ref="A1:P56"/>
  <sheetViews>
    <sheetView zoomScale="80" zoomScaleNormal="80" workbookViewId="0">
      <selection activeCell="J55" sqref="J5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62</v>
      </c>
      <c r="N2" s="49"/>
      <c r="O2" s="49"/>
      <c r="P2" s="49"/>
    </row>
    <row r="3" spans="1:16" ht="77.25" customHeight="1" x14ac:dyDescent="0.25">
      <c r="A3" s="2"/>
      <c r="B3" s="5" t="s">
        <v>84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85</v>
      </c>
      <c r="C7" s="15">
        <v>0.6</v>
      </c>
      <c r="D7" s="15"/>
      <c r="E7" s="16"/>
      <c r="F7" s="17">
        <f>SUM(C7,D7)</f>
        <v>0.6</v>
      </c>
      <c r="G7" s="14"/>
      <c r="H7" s="15"/>
      <c r="I7" s="16"/>
      <c r="J7" s="15"/>
      <c r="K7" s="18"/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0.6</v>
      </c>
      <c r="D50" s="25">
        <f>SUM(D7:D49)</f>
        <v>0</v>
      </c>
      <c r="E50" s="26"/>
      <c r="F50" s="27">
        <f t="shared" si="0"/>
        <v>0.6</v>
      </c>
      <c r="G50" s="28"/>
      <c r="H50" s="25">
        <f>SUM(H7:H49)</f>
        <v>0</v>
      </c>
      <c r="I50" s="26"/>
      <c r="J50" s="25">
        <f>SUM(J7:J49)</f>
        <v>0</v>
      </c>
      <c r="K50" s="29">
        <f>C50-H50</f>
        <v>0.6</v>
      </c>
    </row>
    <row r="53" spans="1:11" ht="15.75" x14ac:dyDescent="0.25">
      <c r="B53" s="30" t="s">
        <v>33</v>
      </c>
      <c r="F53" s="31"/>
      <c r="G53" s="32" t="s">
        <v>86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87</v>
      </c>
      <c r="H55" s="33"/>
    </row>
    <row r="56" spans="1:11" x14ac:dyDescent="0.25">
      <c r="F56" s="34" t="s">
        <v>29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0B31-B767-48B5-A127-2DBA37AFDD6B}">
  <sheetPr>
    <pageSetUpPr fitToPage="1"/>
  </sheetPr>
  <dimension ref="A1:P19"/>
  <sheetViews>
    <sheetView zoomScaleNormal="100" workbookViewId="0">
      <selection activeCell="K21" sqref="K2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8" t="s">
        <v>0</v>
      </c>
      <c r="N1" s="48"/>
      <c r="O1" s="4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9" t="s">
        <v>88</v>
      </c>
      <c r="N2" s="49"/>
      <c r="O2" s="49"/>
      <c r="P2" s="49"/>
    </row>
    <row r="3" spans="1:16" ht="61.5" customHeight="1" x14ac:dyDescent="0.25">
      <c r="A3" s="2"/>
      <c r="B3" s="5" t="s">
        <v>89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24.75" x14ac:dyDescent="0.25">
      <c r="A7" s="13">
        <v>1</v>
      </c>
      <c r="B7" s="99" t="s">
        <v>90</v>
      </c>
      <c r="C7" s="100">
        <v>3.25</v>
      </c>
      <c r="D7" s="15"/>
      <c r="E7" s="16"/>
      <c r="F7" s="17">
        <f t="shared" ref="F7:F13" si="0">SUM(C7,D7)</f>
        <v>3.25</v>
      </c>
      <c r="G7" s="19"/>
      <c r="H7" s="15"/>
      <c r="I7" s="16"/>
      <c r="J7" s="15"/>
      <c r="K7" s="18"/>
    </row>
    <row r="8" spans="1:16" ht="15.75" x14ac:dyDescent="0.25">
      <c r="A8" s="13">
        <v>2</v>
      </c>
      <c r="B8" s="99" t="s">
        <v>91</v>
      </c>
      <c r="C8" s="100">
        <v>0.65</v>
      </c>
      <c r="D8" s="15"/>
      <c r="E8" s="16"/>
      <c r="F8" s="17">
        <f t="shared" si="0"/>
        <v>0.65</v>
      </c>
      <c r="G8" s="19"/>
      <c r="H8" s="15"/>
      <c r="I8" s="16"/>
      <c r="J8" s="15"/>
      <c r="K8" s="18"/>
    </row>
    <row r="9" spans="1:16" ht="15.75" x14ac:dyDescent="0.25">
      <c r="A9" s="13">
        <v>3</v>
      </c>
      <c r="B9" s="99" t="s">
        <v>92</v>
      </c>
      <c r="C9" s="100">
        <v>0.5</v>
      </c>
      <c r="D9" s="15"/>
      <c r="E9" s="16"/>
      <c r="F9" s="17">
        <f t="shared" si="0"/>
        <v>0.5</v>
      </c>
      <c r="G9" s="19"/>
      <c r="H9" s="15"/>
      <c r="I9" s="16"/>
      <c r="J9" s="15"/>
      <c r="K9" s="18"/>
    </row>
    <row r="10" spans="1:16" ht="56.25" customHeight="1" x14ac:dyDescent="0.25">
      <c r="A10" s="13">
        <v>4</v>
      </c>
      <c r="B10" s="99" t="s">
        <v>93</v>
      </c>
      <c r="C10" s="15"/>
      <c r="D10" s="15">
        <v>16.559999999999999</v>
      </c>
      <c r="E10" s="16" t="s">
        <v>94</v>
      </c>
      <c r="F10" s="17">
        <f t="shared" si="0"/>
        <v>16.559999999999999</v>
      </c>
      <c r="G10" s="19"/>
      <c r="H10" s="15"/>
      <c r="I10" s="16"/>
      <c r="J10" s="15"/>
      <c r="K10" s="18"/>
    </row>
    <row r="11" spans="1:16" ht="56.25" customHeight="1" x14ac:dyDescent="0.25">
      <c r="A11" s="13">
        <v>5</v>
      </c>
      <c r="B11" s="99"/>
      <c r="C11" s="15"/>
      <c r="D11" s="15"/>
      <c r="E11" s="16"/>
      <c r="F11" s="17"/>
      <c r="G11" s="19"/>
      <c r="H11" s="15"/>
      <c r="I11" s="16" t="s">
        <v>95</v>
      </c>
      <c r="J11" s="15">
        <v>2.0939999999999999</v>
      </c>
      <c r="K11" s="18"/>
    </row>
    <row r="12" spans="1:16" ht="15.75" x14ac:dyDescent="0.25">
      <c r="A12" s="13"/>
      <c r="B12" s="99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21"/>
      <c r="B13" s="24" t="s">
        <v>26</v>
      </c>
      <c r="C13" s="25">
        <f>SUM(C7:C10)</f>
        <v>4.4000000000000004</v>
      </c>
      <c r="D13" s="25">
        <f>SUM(D7:D12)</f>
        <v>16.559999999999999</v>
      </c>
      <c r="E13" s="26"/>
      <c r="F13" s="27">
        <f t="shared" si="0"/>
        <v>20.96</v>
      </c>
      <c r="G13" s="28"/>
      <c r="H13" s="25">
        <f>SUM(H7:H9)</f>
        <v>0</v>
      </c>
      <c r="I13" s="26"/>
      <c r="J13" s="25">
        <f>SUM(J7:J11)</f>
        <v>2.0939999999999999</v>
      </c>
      <c r="K13" s="29">
        <v>56.7</v>
      </c>
    </row>
    <row r="16" spans="1:16" ht="15.75" x14ac:dyDescent="0.25">
      <c r="B16" s="30" t="s">
        <v>27</v>
      </c>
      <c r="F16" s="31"/>
      <c r="G16" s="32" t="s">
        <v>96</v>
      </c>
      <c r="H16" s="33"/>
    </row>
    <row r="17" spans="2:8" x14ac:dyDescent="0.25">
      <c r="B17" s="30"/>
      <c r="F17" s="34" t="s">
        <v>29</v>
      </c>
      <c r="G17" s="34"/>
      <c r="H17" s="34"/>
    </row>
    <row r="18" spans="2:8" ht="15.75" x14ac:dyDescent="0.25">
      <c r="B18" s="30" t="s">
        <v>30</v>
      </c>
      <c r="F18" s="31"/>
      <c r="G18" s="32" t="s">
        <v>97</v>
      </c>
      <c r="H18" s="33"/>
    </row>
    <row r="19" spans="2:8" x14ac:dyDescent="0.25">
      <c r="F19" s="34" t="s">
        <v>29</v>
      </c>
      <c r="G19" s="34"/>
      <c r="H19" s="34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Цпмсд2 голос</vt:lpstr>
      <vt:lpstr>Цпмсд1 дар</vt:lpstr>
      <vt:lpstr>Цпмсд2 дар</vt:lpstr>
      <vt:lpstr>Цпмсд3</vt:lpstr>
      <vt:lpstr>Цпмсд 1 десн</vt:lpstr>
      <vt:lpstr>КНП"ЦПМСД№3"Десн.р-н</vt:lpstr>
      <vt:lpstr>Цпмсд4 дес</vt:lpstr>
      <vt:lpstr>Цпмсд3 дніп</vt:lpstr>
      <vt:lpstr>Цпмсд русан</vt:lpstr>
      <vt:lpstr>Цпмсд2 обол</vt:lpstr>
      <vt:lpstr>Цпмсд1 поділ</vt:lpstr>
      <vt:lpstr>Цпмсд2 под</vt:lpstr>
      <vt:lpstr>1кв. ЦПМСД 1 Свят.р-н</vt:lpstr>
      <vt:lpstr>Цпмсд2 святош</vt:lpstr>
      <vt:lpstr>Цпмсд3 святош</vt:lpstr>
      <vt:lpstr>Цпмсд1 солом</vt:lpstr>
      <vt:lpstr>Цпмсд2 шевч</vt:lpstr>
      <vt:lpstr>Цпмсд3 шевч</vt:lpstr>
      <vt:lpstr>'1кв. ЦПМСД 1 Свят.р-н'!Print_Area</vt:lpstr>
      <vt:lpstr>'КНП"ЦПМСД№3"Десн.р-н'!Print_Area</vt:lpstr>
      <vt:lpstr>'Цпмсд 1 десн'!Print_Area</vt:lpstr>
      <vt:lpstr>'Цпмсд русан'!Print_Area</vt:lpstr>
      <vt:lpstr>'Цпмсд1 дар'!Print_Area</vt:lpstr>
      <vt:lpstr>'Цпмсд1 поділ'!Print_Area</vt:lpstr>
      <vt:lpstr>'Цпмсд1 солом'!Print_Area</vt:lpstr>
      <vt:lpstr>'Цпмсд2 голос'!Print_Area</vt:lpstr>
      <vt:lpstr>'Цпмсд2 обол'!Print_Area</vt:lpstr>
      <vt:lpstr>'Цпмсд2 под'!Print_Area</vt:lpstr>
      <vt:lpstr>'Цпмсд2 святош'!Print_Area</vt:lpstr>
      <vt:lpstr>'Цпмсд2 шевч'!Print_Area</vt:lpstr>
      <vt:lpstr>Цпмсд3!Print_Area</vt:lpstr>
      <vt:lpstr>'Цпмсд3 дніп'!Print_Area</vt:lpstr>
      <vt:lpstr>'Цпмсд3 святош'!Print_Area</vt:lpstr>
      <vt:lpstr>'Цпмсд3 шевч'!Print_Area</vt:lpstr>
      <vt:lpstr>'Цпмсд4 дес'!Print_Area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2021-04-13T15:23:34Z</dcterms:modified>
</cp:coreProperties>
</file>