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uhgalter\Documents\2 квартал\Медико-соц.захист дітей сиріт\"/>
    </mc:Choice>
  </mc:AlternateContent>
  <xr:revisionPtr revIDLastSave="0" documentId="8_{8FA223F5-5605-4EFA-BBB3-8BE3B4DC6CD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erizka" sheetId="212" r:id="rId1"/>
    <sheet name="gjrdeckogo" sheetId="214" r:id="rId2"/>
  </sheets>
  <definedNames>
    <definedName name="_xlnm.Print_Area" localSheetId="0">berizka!$A$1:$K$25</definedName>
    <definedName name="_xlnm.Print_Area" localSheetId="1">gjrdeckogo!$A$1:$K$58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14" l="1"/>
  <c r="H50" i="214"/>
  <c r="F50" i="214"/>
  <c r="D50" i="214"/>
  <c r="C50" i="214"/>
  <c r="K50" i="214" s="1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J17" i="212"/>
  <c r="H17" i="212"/>
  <c r="C17" i="212"/>
  <c r="K17" i="212" s="1"/>
  <c r="F16" i="212"/>
  <c r="F15" i="212"/>
  <c r="F14" i="212"/>
  <c r="F13" i="212"/>
  <c r="D12" i="212"/>
  <c r="F12" i="212" s="1"/>
  <c r="D11" i="212"/>
  <c r="F11" i="212" s="1"/>
  <c r="D10" i="212"/>
  <c r="F10" i="212" s="1"/>
  <c r="D9" i="212"/>
  <c r="F9" i="212" s="1"/>
  <c r="D8" i="212"/>
  <c r="F8" i="212" s="1"/>
  <c r="D7" i="212"/>
  <c r="D17" i="212" s="1"/>
  <c r="F17" i="212" s="1"/>
  <c r="F7" i="212" l="1"/>
</calcChain>
</file>

<file path=xl/sharedStrings.xml><?xml version="1.0" encoding="utf-8"?>
<sst xmlns="http://schemas.openxmlformats.org/spreadsheetml/2006/main" count="110" uniqueCount="50">
  <si>
    <t xml:space="preserve">          Додаток до листа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</si>
  <si>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</si>
  <si>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_______Київський міський будинок дитини "Берізка"____за_ІІ___квартал_2021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</si>
  <si>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</si>
  <si>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</si>
  <si>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</si>
  <si>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</si>
  <si>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</si>
  <si>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</si>
  <si>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</si>
  <si>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</si>
  <si>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</si>
  <si>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</si>
  <si>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</si>
  <si>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</si>
  <si>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</si>
  <si>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Приватна особа</t>
  </si>
  <si>
    <t>засоби гігієни</t>
  </si>
  <si>
    <t>іграшки</t>
  </si>
  <si>
    <t>мякий інвентар</t>
  </si>
  <si>
    <t>засоби по догляду за малюками</t>
  </si>
  <si>
    <t>продукти харчування</t>
  </si>
  <si>
    <t>електрообладнання</t>
  </si>
  <si>
    <t>лікарня №6</t>
  </si>
  <si>
    <t xml:space="preserve"> КМО ТОВ Червого хреста України</t>
  </si>
  <si>
    <t>ВСЬОГО по закладу</t>
  </si>
  <si>
    <t>В.о. головного лікаря</t>
  </si>
  <si>
    <t>Лебедєва О.В.</t>
  </si>
  <si>
    <t>(підпис)           (ініціали і прізвище) </t>
  </si>
  <si>
    <t>Головний бухгалтер</t>
  </si>
  <si>
    <t>Вороніна І.В.</t>
  </si>
  <si>
    <t xml:space="preserve">             від ________ 2018 № ______</t>
  </si>
  <si>
    <t>медикаменти</t>
  </si>
  <si>
    <t>Керівник установи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</si>
  <si>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будинок дитини ім. М.М. Городецького за ІI квартал 2021 року </t>
  </si>
  <si>
    <t>КО "Спілка Самаритян"</t>
  </si>
  <si>
    <t>прод. харчування</t>
  </si>
  <si>
    <t>прод.харчування</t>
  </si>
  <si>
    <t>ВіДіАвтосітіКільцева</t>
  </si>
  <si>
    <t>канц.товари</t>
  </si>
  <si>
    <t>Компанія "Агроскоп"</t>
  </si>
  <si>
    <t>госп.матеріали</t>
  </si>
  <si>
    <t>господ.матеріали</t>
  </si>
  <si>
    <t>ТОВ "Парі"</t>
  </si>
  <si>
    <t>меблі</t>
  </si>
  <si>
    <t>миючі засоби</t>
  </si>
  <si>
    <t>УПСЗН</t>
  </si>
  <si>
    <t>основні засоби</t>
  </si>
  <si>
    <t>В.І. Федорова</t>
  </si>
  <si>
    <t>М.Ю. Кінаш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</si>
</sst>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vertical="distributed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/>
    <xf numFmtId="0" fontId="20" fillId="0" borderId="0" xfId="8" applyFont="1" applyAlignment="1">
      <alignment horizontal="centerContinuous" vertical="top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 vertical="center"/>
    </xf>
  </cellXfs>
  <cellStyles count="9"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_план використання " xfId="8" xr:uid="{4A216446-8210-48CD-9529-118921B0A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F3EC-420D-4483-BCB4-B390F1F27A9C}">
  <sheetPr>
    <pageSetUpPr fitToPage="1"/>
  </sheetPr>
  <dimension ref="A1:P23"/>
  <sheetViews>
    <sheetView zoomScale="80" zoomScaleNormal="8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9.664062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9.664062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9.664062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9.664062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9.664062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9.664062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9.664062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9.664062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9.664062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9.664062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9.664062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9.664062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9.664062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9.664062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9.664062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9.664062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9.664062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9.664062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9.664062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9.664062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9.664062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9.664062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9.664062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9.664062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9.664062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9.664062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9.664062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9.664062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9.664062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9.664062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9.664062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9.664062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9.664062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9.664062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9.664062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9.664062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9.664062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9.664062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9.664062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9.664062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9.664062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9.664062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9.664062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9.664062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9.664062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9.664062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9.664062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9.664062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9.664062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9.664062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9.664062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9.664062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9.664062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9.664062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9.664062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9.664062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9.664062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9.664062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9.664062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9.664062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9.664062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9.664062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9.664062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9.664062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3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>
        <v>1</v>
      </c>
      <c r="B7" s="16" t="s">
        <v>16</v>
      </c>
      <c r="C7" s="17"/>
      <c r="D7" s="17">
        <f>3.55+0.93+9.1+0.74</f>
        <v>14.319999999999999</v>
      </c>
      <c r="E7" s="18" t="s">
        <v>17</v>
      </c>
      <c r="F7" s="19">
        <f>SUM(C7,D7)</f>
        <v>14.319999999999999</v>
      </c>
      <c r="G7" s="16"/>
      <c r="H7" s="17"/>
      <c r="I7" s="18" t="s">
        <v>17</v>
      </c>
      <c r="J7" s="17">
        <v>11.14</v>
      </c>
      <c r="K7" s="20"/>
    </row>
    <row r="8" spans="1:16" ht="15.6" x14ac:dyDescent="0.3">
      <c r="A8" s="15"/>
      <c r="B8" s="16"/>
      <c r="C8" s="17"/>
      <c r="D8" s="17">
        <f>19.13</f>
        <v>19.13</v>
      </c>
      <c r="E8" s="18" t="s">
        <v>18</v>
      </c>
      <c r="F8" s="19">
        <f t="shared" ref="F8:F16" si="0">SUM(C8,D8)</f>
        <v>19.13</v>
      </c>
      <c r="G8" s="16"/>
      <c r="H8" s="17"/>
      <c r="I8" s="18" t="s">
        <v>18</v>
      </c>
      <c r="J8" s="17"/>
      <c r="K8" s="20"/>
    </row>
    <row r="9" spans="1:16" ht="15.6" x14ac:dyDescent="0.3">
      <c r="A9" s="15"/>
      <c r="B9" s="16"/>
      <c r="C9" s="17"/>
      <c r="D9" s="17">
        <f>8.02+1.36+13.17+0.6</f>
        <v>23.15</v>
      </c>
      <c r="E9" s="18" t="s">
        <v>19</v>
      </c>
      <c r="F9" s="19">
        <f t="shared" si="0"/>
        <v>23.15</v>
      </c>
      <c r="G9" s="16"/>
      <c r="H9" s="17"/>
      <c r="I9" s="18" t="s">
        <v>19</v>
      </c>
      <c r="J9" s="17"/>
      <c r="K9" s="20"/>
    </row>
    <row r="10" spans="1:16" ht="31.2" x14ac:dyDescent="0.3">
      <c r="A10" s="15"/>
      <c r="B10" s="16"/>
      <c r="C10" s="17"/>
      <c r="D10" s="17">
        <f>19.77+19.17+88.6+14.45+0.42</f>
        <v>142.40999999999997</v>
      </c>
      <c r="E10" s="18" t="s">
        <v>20</v>
      </c>
      <c r="F10" s="19">
        <f t="shared" si="0"/>
        <v>142.40999999999997</v>
      </c>
      <c r="G10" s="16"/>
      <c r="H10" s="17"/>
      <c r="I10" s="18" t="s">
        <v>20</v>
      </c>
      <c r="J10" s="17">
        <v>43.9</v>
      </c>
      <c r="K10" s="20"/>
    </row>
    <row r="11" spans="1:16" ht="31.2" x14ac:dyDescent="0.3">
      <c r="A11" s="15"/>
      <c r="B11" s="16"/>
      <c r="C11" s="17"/>
      <c r="D11" s="17">
        <f>19.88+8+25.88+8.9</f>
        <v>62.66</v>
      </c>
      <c r="E11" s="18" t="s">
        <v>21</v>
      </c>
      <c r="F11" s="19">
        <f t="shared" si="0"/>
        <v>62.66</v>
      </c>
      <c r="G11" s="16"/>
      <c r="H11" s="17"/>
      <c r="I11" s="18" t="s">
        <v>21</v>
      </c>
      <c r="J11" s="17">
        <v>51.1</v>
      </c>
      <c r="K11" s="20"/>
    </row>
    <row r="12" spans="1:16" ht="31.2" x14ac:dyDescent="0.3">
      <c r="A12" s="15"/>
      <c r="B12" s="16"/>
      <c r="C12" s="17"/>
      <c r="D12" s="17">
        <f>5.41</f>
        <v>5.41</v>
      </c>
      <c r="E12" s="18" t="s">
        <v>22</v>
      </c>
      <c r="F12" s="19">
        <f t="shared" si="0"/>
        <v>5.41</v>
      </c>
      <c r="G12" s="16"/>
      <c r="H12" s="17"/>
      <c r="I12" s="18" t="s">
        <v>22</v>
      </c>
      <c r="J12" s="17"/>
      <c r="K12" s="20"/>
    </row>
    <row r="13" spans="1:16" ht="15.6" x14ac:dyDescent="0.3">
      <c r="A13" s="15">
        <v>2</v>
      </c>
      <c r="B13" s="21" t="s">
        <v>23</v>
      </c>
      <c r="C13" s="17"/>
      <c r="D13" s="17">
        <v>0.7</v>
      </c>
      <c r="E13" s="18" t="s">
        <v>19</v>
      </c>
      <c r="F13" s="19">
        <f t="shared" si="0"/>
        <v>0.7</v>
      </c>
      <c r="G13" s="22"/>
      <c r="H13" s="17"/>
      <c r="I13" s="18" t="s">
        <v>19</v>
      </c>
      <c r="J13" s="17"/>
      <c r="K13" s="20"/>
    </row>
    <row r="14" spans="1:16" ht="33" customHeight="1" x14ac:dyDescent="0.3">
      <c r="A14" s="22"/>
      <c r="B14" s="16"/>
      <c r="C14" s="17"/>
      <c r="D14" s="17">
        <v>2.37</v>
      </c>
      <c r="E14" s="18" t="s">
        <v>21</v>
      </c>
      <c r="F14" s="19">
        <f t="shared" si="0"/>
        <v>2.37</v>
      </c>
      <c r="G14" s="16"/>
      <c r="H14" s="17"/>
      <c r="I14" s="18" t="s">
        <v>21</v>
      </c>
      <c r="J14" s="17">
        <v>2.37</v>
      </c>
      <c r="K14" s="20"/>
    </row>
    <row r="15" spans="1:16" ht="31.2" x14ac:dyDescent="0.3">
      <c r="A15" s="15"/>
      <c r="B15" s="21"/>
      <c r="C15" s="17"/>
      <c r="D15" s="17">
        <v>7.59</v>
      </c>
      <c r="E15" s="18" t="s">
        <v>20</v>
      </c>
      <c r="F15" s="19">
        <f t="shared" si="0"/>
        <v>7.59</v>
      </c>
      <c r="G15" s="16"/>
      <c r="H15" s="17"/>
      <c r="I15" s="18" t="s">
        <v>20</v>
      </c>
      <c r="J15" s="17">
        <v>7.56</v>
      </c>
      <c r="K15" s="20"/>
    </row>
    <row r="16" spans="1:16" ht="31.2" x14ac:dyDescent="0.3">
      <c r="A16" s="15">
        <v>3</v>
      </c>
      <c r="B16" s="21" t="s">
        <v>24</v>
      </c>
      <c r="C16" s="17"/>
      <c r="D16" s="17">
        <v>93</v>
      </c>
      <c r="E16" s="18" t="s">
        <v>21</v>
      </c>
      <c r="F16" s="19">
        <f t="shared" si="0"/>
        <v>93</v>
      </c>
      <c r="G16" s="16"/>
      <c r="H16" s="17"/>
      <c r="I16" s="18" t="s">
        <v>21</v>
      </c>
      <c r="J16" s="17">
        <v>62.81</v>
      </c>
      <c r="K16" s="20"/>
    </row>
    <row r="17" spans="1:11" ht="15.6" x14ac:dyDescent="0.3">
      <c r="A17" s="23"/>
      <c r="B17" s="24" t="s">
        <v>25</v>
      </c>
      <c r="C17" s="25">
        <f>SUM(C7:C16)</f>
        <v>0</v>
      </c>
      <c r="D17" s="25">
        <f>SUM(D7:D16)</f>
        <v>370.73999999999995</v>
      </c>
      <c r="E17" s="26"/>
      <c r="F17" s="27">
        <f>SUM(C17,D17)</f>
        <v>370.73999999999995</v>
      </c>
      <c r="G17" s="28"/>
      <c r="H17" s="25">
        <f>SUM(H7:H16)</f>
        <v>0</v>
      </c>
      <c r="I17" s="26"/>
      <c r="J17" s="25">
        <f>SUM(J7:J16)</f>
        <v>178.88</v>
      </c>
      <c r="K17" s="29">
        <f>C17-H17</f>
        <v>0</v>
      </c>
    </row>
    <row r="20" spans="1:11" ht="15.6" x14ac:dyDescent="0.3">
      <c r="B20" s="30" t="s">
        <v>26</v>
      </c>
      <c r="F20" s="31"/>
      <c r="G20" s="32" t="s">
        <v>27</v>
      </c>
      <c r="H20" s="33"/>
    </row>
    <row r="21" spans="1:11" x14ac:dyDescent="0.3">
      <c r="B21" s="30"/>
      <c r="F21" s="34" t="s">
        <v>28</v>
      </c>
      <c r="G21" s="34"/>
      <c r="H21" s="34"/>
    </row>
    <row r="22" spans="1:11" ht="15.6" x14ac:dyDescent="0.3">
      <c r="B22" s="30" t="s">
        <v>29</v>
      </c>
      <c r="F22" s="31"/>
      <c r="G22" s="32" t="s">
        <v>30</v>
      </c>
      <c r="H22" s="33"/>
    </row>
    <row r="23" spans="1:11" x14ac:dyDescent="0.3">
      <c r="F23" s="34" t="s">
        <v>28</v>
      </c>
      <c r="G23" s="34"/>
      <c r="H23" s="34"/>
    </row>
  </sheetData>
  <mergeCells count="12">
    <mergeCell ref="G20:H20"/>
    <mergeCell ref="G22:H22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6639-57B0-4D21-87DE-E05FAA99227A}">
  <sheetPr>
    <pageSetUpPr fitToPage="1"/>
  </sheetPr>
  <dimension ref="A1:M56"/>
  <sheetViews>
    <sheetView tabSelected="1" zoomScale="75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3" ht="18.75" customHeight="1" x14ac:dyDescent="0.3">
      <c r="K1" s="1"/>
      <c r="L1" s="1"/>
      <c r="M1" s="1" t="s">
        <v>0</v>
      </c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31</v>
      </c>
    </row>
    <row r="3" spans="1:13" ht="61.5" customHeight="1" x14ac:dyDescent="0.3">
      <c r="A3" s="3"/>
      <c r="B3" s="7" t="s">
        <v>34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6" x14ac:dyDescent="0.3">
      <c r="A7" s="15"/>
      <c r="B7" s="16" t="s">
        <v>35</v>
      </c>
      <c r="C7" s="17"/>
      <c r="D7" s="17">
        <v>119.08</v>
      </c>
      <c r="E7" s="18" t="s">
        <v>36</v>
      </c>
      <c r="F7" s="19">
        <f>SUM(C7,D7)</f>
        <v>119.08</v>
      </c>
      <c r="G7" s="16">
        <v>2230</v>
      </c>
      <c r="H7" s="17"/>
      <c r="I7" s="18" t="s">
        <v>37</v>
      </c>
      <c r="J7" s="17">
        <v>119.08</v>
      </c>
      <c r="K7" s="20">
        <v>0</v>
      </c>
    </row>
    <row r="8" spans="1:13" ht="15.6" x14ac:dyDescent="0.3">
      <c r="A8" s="15"/>
      <c r="B8" s="16" t="s">
        <v>16</v>
      </c>
      <c r="C8" s="17"/>
      <c r="D8" s="17">
        <v>0</v>
      </c>
      <c r="E8" s="18" t="s">
        <v>36</v>
      </c>
      <c r="F8" s="19">
        <f t="shared" ref="F8:F50" si="0">SUM(C8,D8)</f>
        <v>0</v>
      </c>
      <c r="G8" s="38">
        <v>2230</v>
      </c>
      <c r="H8" s="17"/>
      <c r="I8" s="18" t="s">
        <v>37</v>
      </c>
      <c r="J8" s="17">
        <v>0</v>
      </c>
      <c r="K8" s="20">
        <v>0</v>
      </c>
    </row>
    <row r="9" spans="1:13" ht="15.6" x14ac:dyDescent="0.3">
      <c r="A9" s="15"/>
      <c r="B9" s="16"/>
      <c r="C9" s="17"/>
      <c r="D9" s="17"/>
      <c r="E9" s="18" t="s">
        <v>36</v>
      </c>
      <c r="F9" s="19">
        <f t="shared" si="0"/>
        <v>0</v>
      </c>
      <c r="G9" s="38">
        <v>2230</v>
      </c>
      <c r="H9" s="17"/>
      <c r="I9" s="18"/>
      <c r="J9" s="17"/>
      <c r="K9" s="20">
        <v>0</v>
      </c>
    </row>
    <row r="10" spans="1:13" ht="15.6" x14ac:dyDescent="0.3">
      <c r="A10" s="15"/>
      <c r="B10" s="16"/>
      <c r="C10" s="17"/>
      <c r="D10" s="17"/>
      <c r="E10" s="18" t="s">
        <v>36</v>
      </c>
      <c r="F10" s="19">
        <f t="shared" si="0"/>
        <v>0</v>
      </c>
      <c r="G10" s="38">
        <v>2230</v>
      </c>
      <c r="H10" s="17"/>
      <c r="I10" s="18"/>
      <c r="J10" s="17"/>
      <c r="K10" s="20">
        <v>0</v>
      </c>
    </row>
    <row r="11" spans="1:13" ht="15.6" x14ac:dyDescent="0.3">
      <c r="A11" s="15"/>
      <c r="B11" s="16" t="s">
        <v>16</v>
      </c>
      <c r="C11" s="17"/>
      <c r="D11" s="17">
        <v>101.91</v>
      </c>
      <c r="E11" s="18" t="s">
        <v>18</v>
      </c>
      <c r="F11" s="19">
        <f t="shared" si="0"/>
        <v>101.91</v>
      </c>
      <c r="G11" s="38">
        <v>2210</v>
      </c>
      <c r="H11" s="17"/>
      <c r="I11" s="18" t="s">
        <v>18</v>
      </c>
      <c r="J11" s="17">
        <v>101.91</v>
      </c>
      <c r="K11" s="20"/>
    </row>
    <row r="12" spans="1:13" ht="15.6" x14ac:dyDescent="0.3">
      <c r="A12" s="15"/>
      <c r="B12" s="16" t="s">
        <v>16</v>
      </c>
      <c r="C12" s="17"/>
      <c r="D12" s="17">
        <v>14.37</v>
      </c>
      <c r="E12" s="18" t="s">
        <v>19</v>
      </c>
      <c r="F12" s="19">
        <f>SUM(C12,D12)</f>
        <v>14.37</v>
      </c>
      <c r="G12" s="39">
        <v>2210</v>
      </c>
      <c r="H12" s="17"/>
      <c r="I12" s="18" t="s">
        <v>19</v>
      </c>
      <c r="J12" s="17">
        <v>14.37</v>
      </c>
      <c r="K12" s="20"/>
    </row>
    <row r="13" spans="1:13" ht="15.6" x14ac:dyDescent="0.3">
      <c r="A13" s="15"/>
      <c r="B13" s="16" t="s">
        <v>38</v>
      </c>
      <c r="C13" s="17"/>
      <c r="D13" s="17">
        <v>62.9</v>
      </c>
      <c r="E13" s="18" t="s">
        <v>39</v>
      </c>
      <c r="F13" s="19">
        <f t="shared" si="0"/>
        <v>62.9</v>
      </c>
      <c r="G13" s="39">
        <v>2210</v>
      </c>
      <c r="H13" s="17"/>
      <c r="I13" s="18" t="s">
        <v>39</v>
      </c>
      <c r="J13" s="17">
        <v>62.9</v>
      </c>
      <c r="K13" s="20"/>
    </row>
    <row r="14" spans="1:13" ht="15.6" x14ac:dyDescent="0.3">
      <c r="A14" s="15"/>
      <c r="B14" s="16" t="s">
        <v>40</v>
      </c>
      <c r="C14" s="17"/>
      <c r="D14" s="17">
        <v>347.79</v>
      </c>
      <c r="E14" s="18" t="s">
        <v>41</v>
      </c>
      <c r="F14" s="19">
        <f t="shared" si="0"/>
        <v>347.79</v>
      </c>
      <c r="G14" s="38">
        <v>2210</v>
      </c>
      <c r="H14" s="17"/>
      <c r="I14" s="18" t="s">
        <v>42</v>
      </c>
      <c r="J14" s="17">
        <v>347.79</v>
      </c>
      <c r="K14" s="20"/>
    </row>
    <row r="15" spans="1:13" ht="15.6" x14ac:dyDescent="0.3">
      <c r="A15" s="22"/>
      <c r="B15" s="16" t="s">
        <v>43</v>
      </c>
      <c r="C15" s="17"/>
      <c r="D15" s="17">
        <v>5.79</v>
      </c>
      <c r="E15" s="18" t="s">
        <v>44</v>
      </c>
      <c r="F15" s="19">
        <f t="shared" si="0"/>
        <v>5.79</v>
      </c>
      <c r="G15" s="38">
        <v>2210</v>
      </c>
      <c r="H15" s="17"/>
      <c r="I15" s="18" t="s">
        <v>44</v>
      </c>
      <c r="J15" s="17">
        <v>5.79</v>
      </c>
      <c r="K15" s="20"/>
    </row>
    <row r="16" spans="1:13" ht="15" customHeight="1" x14ac:dyDescent="0.3">
      <c r="A16" s="22"/>
      <c r="B16" s="16" t="s">
        <v>16</v>
      </c>
      <c r="C16" s="17"/>
      <c r="D16" s="17">
        <v>56.94</v>
      </c>
      <c r="E16" s="18" t="s">
        <v>45</v>
      </c>
      <c r="F16" s="19">
        <f t="shared" si="0"/>
        <v>56.94</v>
      </c>
      <c r="G16" s="38">
        <v>2210</v>
      </c>
      <c r="H16" s="17"/>
      <c r="I16" s="18" t="s">
        <v>45</v>
      </c>
      <c r="J16" s="17">
        <v>56.94</v>
      </c>
      <c r="K16" s="20"/>
    </row>
    <row r="17" spans="1:11" ht="15.6" x14ac:dyDescent="0.3">
      <c r="A17" s="15"/>
      <c r="B17" s="16" t="s">
        <v>16</v>
      </c>
      <c r="C17" s="17"/>
      <c r="D17" s="17">
        <v>56.26</v>
      </c>
      <c r="E17" s="18" t="s">
        <v>17</v>
      </c>
      <c r="F17" s="19">
        <f t="shared" si="0"/>
        <v>56.26</v>
      </c>
      <c r="G17" s="38">
        <v>2210</v>
      </c>
      <c r="H17" s="17"/>
      <c r="I17" s="18" t="s">
        <v>17</v>
      </c>
      <c r="J17" s="17">
        <v>56.26</v>
      </c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38">
        <v>2210</v>
      </c>
      <c r="H18" s="17"/>
      <c r="I18" s="18"/>
      <c r="J18" s="17"/>
      <c r="K18" s="20"/>
    </row>
    <row r="19" spans="1:11" ht="15.6" x14ac:dyDescent="0.3">
      <c r="A19" s="15"/>
      <c r="B19" s="16" t="s">
        <v>16</v>
      </c>
      <c r="C19" s="17"/>
      <c r="D19" s="17">
        <v>84.62</v>
      </c>
      <c r="E19" s="18" t="s">
        <v>32</v>
      </c>
      <c r="F19" s="19">
        <f>SUM(C19,D19)</f>
        <v>84.62</v>
      </c>
      <c r="G19" s="38">
        <v>2220</v>
      </c>
      <c r="H19" s="17"/>
      <c r="I19" s="18" t="s">
        <v>32</v>
      </c>
      <c r="J19" s="17">
        <v>84.62</v>
      </c>
      <c r="K19" s="20"/>
    </row>
    <row r="20" spans="1:11" ht="15.6" x14ac:dyDescent="0.3">
      <c r="A20" s="15"/>
      <c r="B20" s="16" t="s">
        <v>16</v>
      </c>
      <c r="C20" s="17">
        <v>123.21</v>
      </c>
      <c r="D20" s="17"/>
      <c r="E20" s="18"/>
      <c r="F20" s="19">
        <f t="shared" si="0"/>
        <v>123.21</v>
      </c>
      <c r="G20" s="38"/>
      <c r="H20" s="17"/>
      <c r="I20" s="18"/>
      <c r="J20" s="17"/>
      <c r="K20" s="20"/>
    </row>
    <row r="21" spans="1:11" ht="15.6" x14ac:dyDescent="0.3">
      <c r="A21" s="15"/>
      <c r="B21" s="16" t="s">
        <v>46</v>
      </c>
      <c r="C21" s="17">
        <v>1.33</v>
      </c>
      <c r="D21" s="17"/>
      <c r="E21" s="18"/>
      <c r="F21" s="19">
        <f t="shared" si="0"/>
        <v>1.33</v>
      </c>
      <c r="G21" s="38"/>
      <c r="H21" s="17"/>
      <c r="I21" s="18"/>
      <c r="J21" s="17"/>
      <c r="K21" s="20"/>
    </row>
    <row r="22" spans="1:11" ht="15.6" x14ac:dyDescent="0.3">
      <c r="A22" s="15"/>
      <c r="B22" s="16" t="s">
        <v>16</v>
      </c>
      <c r="C22" s="17"/>
      <c r="D22" s="17">
        <v>0</v>
      </c>
      <c r="E22" s="18" t="s">
        <v>47</v>
      </c>
      <c r="F22" s="19">
        <f t="shared" si="0"/>
        <v>0</v>
      </c>
      <c r="G22" s="38">
        <v>3210</v>
      </c>
      <c r="H22" s="17"/>
      <c r="I22" s="18" t="s">
        <v>47</v>
      </c>
      <c r="J22" s="17">
        <v>0</v>
      </c>
      <c r="K22" s="20"/>
    </row>
    <row r="23" spans="1:11" ht="15.6" x14ac:dyDescent="0.3">
      <c r="A23" s="15"/>
      <c r="B23" s="16"/>
      <c r="C23" s="17"/>
      <c r="D23" s="17"/>
      <c r="E23" s="18" t="s">
        <v>47</v>
      </c>
      <c r="F23" s="19">
        <f t="shared" si="0"/>
        <v>0</v>
      </c>
      <c r="G23" s="38">
        <v>3210</v>
      </c>
      <c r="H23" s="17"/>
      <c r="I23" s="18" t="s">
        <v>47</v>
      </c>
      <c r="J23" s="17">
        <v>0</v>
      </c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2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2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2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2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2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2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35"/>
      <c r="B47" s="23"/>
      <c r="C47" s="36"/>
      <c r="D47" s="36"/>
      <c r="E47" s="37"/>
      <c r="F47" s="19">
        <f t="shared" si="0"/>
        <v>0</v>
      </c>
      <c r="G47" s="23"/>
      <c r="H47" s="36"/>
      <c r="I47" s="37"/>
      <c r="J47" s="36"/>
      <c r="K47" s="20"/>
    </row>
    <row r="48" spans="1:11" ht="15.6" x14ac:dyDescent="0.3">
      <c r="A48" s="35"/>
      <c r="B48" s="23"/>
      <c r="C48" s="36"/>
      <c r="D48" s="36"/>
      <c r="E48" s="37"/>
      <c r="F48" s="19">
        <f t="shared" si="0"/>
        <v>0</v>
      </c>
      <c r="G48" s="23"/>
      <c r="H48" s="36"/>
      <c r="I48" s="37"/>
      <c r="J48" s="36"/>
      <c r="K48" s="20"/>
    </row>
    <row r="49" spans="1:11" ht="15.6" x14ac:dyDescent="0.3">
      <c r="A49" s="35"/>
      <c r="B49" s="23"/>
      <c r="C49" s="36"/>
      <c r="D49" s="36"/>
      <c r="E49" s="37"/>
      <c r="F49" s="19">
        <f t="shared" si="0"/>
        <v>0</v>
      </c>
      <c r="G49" s="23"/>
      <c r="H49" s="36"/>
      <c r="I49" s="37"/>
      <c r="J49" s="36"/>
      <c r="K49" s="20"/>
    </row>
    <row r="50" spans="1:11" ht="15.6" x14ac:dyDescent="0.3">
      <c r="A50" s="23"/>
      <c r="B50" s="24" t="s">
        <v>25</v>
      </c>
      <c r="C50" s="25">
        <f>SUM(C7:C49)</f>
        <v>124.53999999999999</v>
      </c>
      <c r="D50" s="25">
        <f>SUM(D7:D49)</f>
        <v>849.66</v>
      </c>
      <c r="E50" s="26"/>
      <c r="F50" s="27">
        <f t="shared" si="0"/>
        <v>974.19999999999993</v>
      </c>
      <c r="G50" s="28"/>
      <c r="H50" s="25">
        <f>SUM(H7:H49)</f>
        <v>0</v>
      </c>
      <c r="I50" s="26"/>
      <c r="J50" s="25">
        <f>SUM(J7:J49)</f>
        <v>849.66</v>
      </c>
      <c r="K50" s="29">
        <f>C50-H50</f>
        <v>124.53999999999999</v>
      </c>
    </row>
    <row r="53" spans="1:11" ht="15.6" x14ac:dyDescent="0.3">
      <c r="B53" s="30" t="s">
        <v>33</v>
      </c>
      <c r="F53" s="31"/>
      <c r="G53" s="32" t="s">
        <v>48</v>
      </c>
      <c r="H53" s="33"/>
    </row>
    <row r="54" spans="1:11" x14ac:dyDescent="0.3">
      <c r="B54" s="30"/>
      <c r="F54" s="34" t="s">
        <v>28</v>
      </c>
      <c r="G54" s="34"/>
      <c r="H54" s="34"/>
    </row>
    <row r="55" spans="1:11" ht="15.6" x14ac:dyDescent="0.3">
      <c r="B55" s="30" t="s">
        <v>29</v>
      </c>
      <c r="F55" s="31"/>
      <c r="G55" s="32" t="s">
        <v>49</v>
      </c>
      <c r="H55" s="33"/>
    </row>
    <row r="56" spans="1:11" x14ac:dyDescent="0.3">
      <c r="F56" s="34" t="s">
        <v>28</v>
      </c>
      <c r="G56" s="34"/>
      <c r="H56" s="34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berizka</vt:lpstr>
      <vt:lpstr>gjrdeckogo</vt:lpstr>
      <vt:lpstr>berizka!Область_печати</vt:lpstr>
      <vt:lpstr>gjrdeckogo!Область_печати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buhgalter</cp:lastModifiedBy>
  <cp:lastPrinted>2017-09-07T05:44:19Z</cp:lastPrinted>
  <dcterms:created xsi:type="dcterms:W3CDTF">2017-09-06T12:41:31Z</dcterms:created>
  <dcterms:modified xsi:type="dcterms:W3CDTF">2021-07-15T08:30:27Z</dcterms:modified>
</cp:coreProperties>
</file>