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КНП &quot;КМКДЦ&quot;" sheetId="4" r:id="rId1"/>
    <sheet name="КНП &quot;КМДДЦ&quot;" sheetId="5" r:id="rId2"/>
    <sheet name="СУВАГ" sheetId="6" r:id="rId3"/>
    <sheet name="ДЗ СМСЧ №10 МОЗ України" sheetId="7" r:id="rId4"/>
    <sheet name="КНП &quot;КДЦ&quot; Голосіївського" sheetId="8" r:id="rId5"/>
    <sheet name="КНП &quot;КДЦ №1&quot; Дарницького" sheetId="9" r:id="rId6"/>
    <sheet name="КНП &quot;КДЦ №2&quot; Дарницького" sheetId="10" r:id="rId7"/>
    <sheet name="КНП &quot;КДЦД&quot; Дарницького" sheetId="11" r:id="rId8"/>
    <sheet name="КНП &quot;КДЦ&quot; Деснянського" sheetId="12" r:id="rId9"/>
    <sheet name="КНП &quot;КДЦ&quot; Дніпровського" sheetId="13" r:id="rId10"/>
    <sheet name="КНП &quot;КДЦД&quot; Дніпровського" sheetId="14" r:id="rId11"/>
    <sheet name="КНП &quot;КДЦ&quot; Оболонського" sheetId="15" r:id="rId12"/>
    <sheet name="КНП &quot;КДЦ&quot; Печерського" sheetId="16" r:id="rId13"/>
    <sheet name="КНП &quot;КДЦ&quot; Подільського" sheetId="17" r:id="rId14"/>
    <sheet name="КНП &quot;КДЦ&quot; Святошинського" sheetId="18" r:id="rId15"/>
    <sheet name="КНП &quot;КДЦ&quot; Солом'янського" sheetId="19" r:id="rId16"/>
    <sheet name="КНП &quot;КДЦ&quot; Шевченківського" sheetId="20" r:id="rId17"/>
  </sheets>
  <definedNames>
    <definedName name="_xlnm.Print_Area" localSheetId="3">'ДЗ СМСЧ №10 МОЗ України'!$A$1:$K$55</definedName>
    <definedName name="_xlnm.Print_Area" localSheetId="5">'КНП "КДЦ №1" Дарницького'!$A$1:$K$20</definedName>
    <definedName name="_xlnm.Print_Area" localSheetId="4">'КНП "КДЦ" Голосіївського'!$A$1:$K$56</definedName>
    <definedName name="_xlnm.Print_Area" localSheetId="8">'КНП "КДЦ" Деснянського'!$A$1:$K$32</definedName>
    <definedName name="_xlnm.Print_Area" localSheetId="9">'КНП "КДЦ" Дніпровського'!$A$1:$K$22</definedName>
    <definedName name="_xlnm.Print_Area" localSheetId="11">'КНП "КДЦ" Оболонського'!$A$1:$K$56</definedName>
    <definedName name="_xlnm.Print_Area" localSheetId="12">'КНП "КДЦ" Печерського'!$A$1:$K$56</definedName>
    <definedName name="_xlnm.Print_Area" localSheetId="13">'КНП "КДЦ" Подільського'!$A$1:$K$32</definedName>
    <definedName name="_xlnm.Print_Area" localSheetId="14">'КНП "КДЦ" Святошинського'!$A$1:$K$53</definedName>
    <definedName name="_xlnm.Print_Area" localSheetId="16">'КНП "КДЦ" Шевченківського'!$A$1:$K$16</definedName>
    <definedName name="_xlnm.Print_Area" localSheetId="1">'КНП "КМДДЦ"'!$A$1:$K$56</definedName>
    <definedName name="_xlnm.Print_Area" localSheetId="0">'КНП "КМКДЦ"'!$A$1:$K$16</definedName>
    <definedName name="_xlnm.Print_Area" localSheetId="2">СУВАГ!$A$1:$K$21</definedName>
  </definedNames>
  <calcPr calcId="145621"/>
</workbook>
</file>

<file path=xl/calcChain.xml><?xml version="1.0" encoding="utf-8"?>
<calcChain xmlns="http://schemas.openxmlformats.org/spreadsheetml/2006/main">
  <c r="F5" i="20" l="1"/>
  <c r="F6" i="20"/>
  <c r="F7" i="20"/>
  <c r="C8" i="20"/>
  <c r="D8" i="20"/>
  <c r="F8" i="20" s="1"/>
  <c r="H8" i="20"/>
  <c r="J8" i="20"/>
  <c r="K8" i="20"/>
  <c r="F8" i="19"/>
  <c r="J8" i="19"/>
  <c r="F9" i="19"/>
  <c r="H9" i="19"/>
  <c r="I9" i="19"/>
  <c r="J9" i="19"/>
  <c r="F10" i="19"/>
  <c r="J10" i="19"/>
  <c r="F11" i="19"/>
  <c r="H11" i="19"/>
  <c r="J11" i="19"/>
  <c r="J18" i="19" s="1"/>
  <c r="F12" i="19"/>
  <c r="H12" i="19"/>
  <c r="J12" i="19"/>
  <c r="F13" i="19"/>
  <c r="H13" i="19"/>
  <c r="I13" i="19"/>
  <c r="J13" i="19"/>
  <c r="F14" i="19"/>
  <c r="H14" i="19"/>
  <c r="I14" i="19"/>
  <c r="J14" i="19"/>
  <c r="F15" i="19"/>
  <c r="H15" i="19"/>
  <c r="I15" i="19"/>
  <c r="J15" i="19"/>
  <c r="F16" i="19"/>
  <c r="H16" i="19"/>
  <c r="I16" i="19"/>
  <c r="J16" i="19"/>
  <c r="F17" i="19"/>
  <c r="H17" i="19"/>
  <c r="J17" i="19"/>
  <c r="C18" i="19"/>
  <c r="D18" i="19"/>
  <c r="F18" i="19" s="1"/>
  <c r="K18" i="19" s="1"/>
  <c r="H18" i="19"/>
  <c r="F5" i="18" l="1"/>
  <c r="F6" i="18"/>
  <c r="F7" i="18"/>
  <c r="F8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C45" i="18"/>
  <c r="F45" i="18" s="1"/>
  <c r="D45" i="18"/>
  <c r="H45" i="18"/>
  <c r="J45" i="18"/>
  <c r="K45" i="18"/>
  <c r="C24" i="17"/>
  <c r="D24" i="17"/>
  <c r="F24" i="17"/>
  <c r="H24" i="17"/>
  <c r="J24" i="17"/>
  <c r="K24" i="17" s="1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C48" i="16"/>
  <c r="F48" i="16" s="1"/>
  <c r="D48" i="16"/>
  <c r="H48" i="16"/>
  <c r="J48" i="16"/>
  <c r="K48" i="16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C48" i="15"/>
  <c r="K48" i="15" s="1"/>
  <c r="D48" i="15"/>
  <c r="H48" i="15"/>
  <c r="J48" i="15"/>
  <c r="G7" i="14"/>
  <c r="I7" i="14"/>
  <c r="I13" i="14"/>
  <c r="I15" i="14"/>
  <c r="I24" i="14" s="1"/>
  <c r="L24" i="14" s="1"/>
  <c r="I22" i="14"/>
  <c r="C24" i="14"/>
  <c r="D24" i="14"/>
  <c r="E24" i="14"/>
  <c r="G24" i="14"/>
  <c r="K24" i="14"/>
  <c r="F48" i="15" l="1"/>
  <c r="F5" i="13"/>
  <c r="F6" i="13"/>
  <c r="F7" i="13"/>
  <c r="F8" i="13"/>
  <c r="F9" i="13"/>
  <c r="F10" i="13"/>
  <c r="F11" i="13"/>
  <c r="F12" i="13"/>
  <c r="F13" i="13"/>
  <c r="C14" i="13"/>
  <c r="F14" i="13" s="1"/>
  <c r="D14" i="13"/>
  <c r="H14" i="13"/>
  <c r="J14" i="13"/>
  <c r="K14" i="13" s="1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4" i="12" s="1"/>
  <c r="K24" i="12" s="1"/>
  <c r="F23" i="12"/>
  <c r="C24" i="12"/>
  <c r="D24" i="12"/>
  <c r="H24" i="12"/>
  <c r="J24" i="12"/>
  <c r="F10" i="11" l="1"/>
  <c r="J10" i="11"/>
  <c r="J12" i="11" s="1"/>
  <c r="K12" i="11" s="1"/>
  <c r="J11" i="11"/>
  <c r="C12" i="11"/>
  <c r="D12" i="11"/>
  <c r="E12" i="11"/>
  <c r="F12" i="11"/>
  <c r="H12" i="11"/>
  <c r="F13" i="11"/>
  <c r="C15" i="11"/>
  <c r="D15" i="11"/>
  <c r="E15" i="11"/>
  <c r="F15" i="11"/>
  <c r="H15" i="11"/>
  <c r="J15" i="11"/>
  <c r="C20" i="11"/>
  <c r="D20" i="11"/>
  <c r="E20" i="11"/>
  <c r="F20" i="11"/>
  <c r="H20" i="11"/>
  <c r="J20" i="11"/>
  <c r="K20" i="11"/>
  <c r="F5" i="10" l="1"/>
  <c r="F7" i="10"/>
  <c r="F8" i="10"/>
  <c r="F9" i="10"/>
  <c r="F10" i="10"/>
  <c r="F11" i="10"/>
  <c r="F12" i="10"/>
  <c r="F13" i="10"/>
  <c r="F14" i="10"/>
  <c r="C15" i="10"/>
  <c r="K15" i="10" s="1"/>
  <c r="D15" i="10"/>
  <c r="F15" i="10"/>
  <c r="H15" i="10"/>
  <c r="J15" i="10"/>
  <c r="F5" i="9" l="1"/>
  <c r="F6" i="9"/>
  <c r="F7" i="9"/>
  <c r="C12" i="9"/>
  <c r="F12" i="9" s="1"/>
  <c r="D12" i="9"/>
  <c r="H12" i="9"/>
  <c r="J12" i="9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C48" i="8"/>
  <c r="F48" i="8" s="1"/>
  <c r="D48" i="8"/>
  <c r="H48" i="8"/>
  <c r="J48" i="8"/>
  <c r="K48" i="8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C47" i="7"/>
  <c r="D47" i="7"/>
  <c r="F47" i="7"/>
  <c r="H47" i="7"/>
  <c r="J47" i="7"/>
  <c r="K47" i="7"/>
  <c r="F5" i="6"/>
  <c r="F6" i="6"/>
  <c r="F7" i="6"/>
  <c r="F8" i="6"/>
  <c r="F9" i="6"/>
  <c r="F10" i="6"/>
  <c r="F11" i="6"/>
  <c r="F12" i="6"/>
  <c r="C13" i="6"/>
  <c r="F13" i="6" s="1"/>
  <c r="D13" i="6"/>
  <c r="H13" i="6"/>
  <c r="J13" i="6"/>
  <c r="K13" i="6"/>
  <c r="F5" i="5"/>
  <c r="K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C48" i="5"/>
  <c r="F48" i="5" s="1"/>
  <c r="D48" i="5"/>
  <c r="H48" i="5"/>
  <c r="J48" i="5"/>
  <c r="K48" i="5"/>
  <c r="F5" i="4"/>
  <c r="F6" i="4"/>
  <c r="C8" i="4"/>
  <c r="D8" i="4"/>
  <c r="F8" i="4"/>
  <c r="H8" i="4"/>
  <c r="K8" i="4" s="1"/>
  <c r="J8" i="4"/>
</calcChain>
</file>

<file path=xl/sharedStrings.xml><?xml version="1.0" encoding="utf-8"?>
<sst xmlns="http://schemas.openxmlformats.org/spreadsheetml/2006/main" count="620" uniqueCount="270">
  <si>
    <t>(підпис)           (ініціали і прізвище) </t>
  </si>
  <si>
    <t>Головний бухгалтер</t>
  </si>
  <si>
    <t>Керівник установи</t>
  </si>
  <si>
    <t>ВСЬОГО по закладу</t>
  </si>
  <si>
    <t>дезинфікуючі засоби</t>
  </si>
  <si>
    <t>БО "БФ"ВРЯТУЙМО УКРАЇНУ ЗАРАЗ"</t>
  </si>
  <si>
    <t>медикаменти</t>
  </si>
  <si>
    <t>Фізична особа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</si>
  <si>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</si>
  <si>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</si>
  <si>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</si>
  <si>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</si>
  <si>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</si>
  <si>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</si>
  <si>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</si>
  <si>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t>Використання закладом охорони здоров'я благодійних пожертв, отриманих у грошовій (товари і послуг) формі</t>
  </si>
  <si>
    <t>Всього отримано благодійних пожертв, тис. грн</t>
  </si>
  <si>
    <t>Благодійні пожертви, що були отримані закладом охорони здоров'я від фізичних та юридичних осіб</t>
  </si>
  <si>
    <t>Найменування юридичної особи (або позначення фізичної особи)</t>
  </si>
  <si>
    <t>№ пп</t>
  </si>
  <si>
    <r>
      <t xml:space="preserve">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</si>
  <si>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"Київський міський консультативно-діагностичний центр" за 2 квартал 2022 року </t>
  </si>
  <si>
    <t>Олена Єлисеєва</t>
  </si>
  <si>
    <t>202-13-58</t>
  </si>
  <si>
    <t>виконавець</t>
  </si>
  <si>
    <t>Олена  ЄЛИСЕЄВА</t>
  </si>
  <si>
    <t>Бухгалтер</t>
  </si>
  <si>
    <t>Юрій  ЩЕТИНСЬКИЙ</t>
  </si>
  <si>
    <t>В.о. директора</t>
  </si>
  <si>
    <t>КП "Фармація"</t>
  </si>
  <si>
    <t>Клінічне харчування</t>
  </si>
  <si>
    <t>БФ "Крила Надії"</t>
  </si>
  <si>
    <t>Глюкометр, тест-смужка NEO,ланцет</t>
  </si>
  <si>
    <t>БО "БФ паліативної допомоги "Лавіта"</t>
  </si>
  <si>
    <t>Підгузки</t>
  </si>
  <si>
    <t>БО "Благодійний фонд"Свої"</t>
  </si>
  <si>
    <r>
      <t xml:space="preserve">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</si>
  <si>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Комунальне некомерційне підприємство "Київський міський дитячий діагностичний центр" за ІІ квартал 2022 року                                                                                                                                                    </t>
  </si>
  <si>
    <t>Косик А.В.</t>
  </si>
  <si>
    <t>Савчук Л.А.</t>
  </si>
  <si>
    <t>страхування</t>
  </si>
  <si>
    <t>програмне забезпечення</t>
  </si>
  <si>
    <r>
      <t xml:space="preserve">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</si>
  <si>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Міський медичний центр проблем слуху та мовлення "СУВАГ" за І півріччя 2022 рік</t>
  </si>
  <si>
    <t>Оксана КУЛІШ</t>
  </si>
  <si>
    <t>Георгій  ПІСКОВ</t>
  </si>
  <si>
    <t xml:space="preserve">ДУ "Центр громадського  здоровя Міністерства охорони здоров'я України"    </t>
  </si>
  <si>
    <t>Фізичні особи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</si>
  <si>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Державний Заклад "Спеціалізована медико-санітарна частина №10 Міністерства охорони здоров'я України"    за 2 квартал 2022року </t>
  </si>
  <si>
    <t>Марина Юрченко</t>
  </si>
  <si>
    <t>Віталій Омельчук</t>
  </si>
  <si>
    <t>Директор</t>
  </si>
  <si>
    <t>Шввидки тести</t>
  </si>
  <si>
    <t>БО"100 відотків життя Київський регіон"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</si>
  <si>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 Консультативно-діагностичний центр" Голосіївського району за II квартал 2022  року </t>
  </si>
  <si>
    <t>Білоус О.П.</t>
  </si>
  <si>
    <t>Ростунов В.К</t>
  </si>
  <si>
    <t>Медикаменти</t>
  </si>
  <si>
    <t>ТОВ "Гледфарм ЛТД"</t>
  </si>
  <si>
    <t>Благодійний фонд "Фармація"</t>
  </si>
  <si>
    <t xml:space="preserve"> дезпослуги, послуги з обслуг.РРО, послуги із заправки кртроиджів, послуги ремонту автомобіля, послуги осбслуг. ХЕЛСІ</t>
  </si>
  <si>
    <r>
      <t xml:space="preserve">Сума,        </t>
    </r>
    <r>
      <rPr>
        <b/>
        <sz val="14"/>
        <color indexed="8"/>
        <rFont val="Times New Roman"/>
        <family val="1"/>
        <charset val="204"/>
      </rPr>
      <t xml:space="preserve">  тис. грн</t>
    </r>
  </si>
  <si>
    <r>
      <t xml:space="preserve">В  натуральній формі (товари і послуги),   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</si>
  <si>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>В грошовій форм,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</si>
  <si>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4"/>
        <color indexed="8"/>
        <rFont val="Times New Roman"/>
        <family val="1"/>
        <charset val="204"/>
      </rPr>
      <t>тис. грн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</si>
  <si>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</si>
  <si>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по Комунальному некомерційному підприємству "Консультативно-діагностичний центр №1 Дарницького району м.Києва"за ІІ квартал 2022 року </t>
  </si>
  <si>
    <t>В. О. Тугай</t>
  </si>
  <si>
    <t>В. о. головногобухгалтера</t>
  </si>
  <si>
    <t>Л. В. Ярмоленко</t>
  </si>
  <si>
    <t>Т.в.о. директора</t>
  </si>
  <si>
    <t xml:space="preserve">касове обслуговування </t>
  </si>
  <si>
    <t>формування кваліфікованих сертифікатів</t>
  </si>
  <si>
    <t>оновлення програми</t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</si>
  <si>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м'який інвентар, основні засоби та інші)</t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</si>
  <si>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м'який інвентар, основні засоби та інші)</t>
  </si>
  <si>
    <r>
      <t xml:space="preserve">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</si>
  <si>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комунальному некомерційному підприємству "Консультативно- діагностичний центр №2 Дарницького району м. Києва" за ІІ квартал 2022 року </t>
  </si>
  <si>
    <t>Єрмолаєва Н.Р.</t>
  </si>
  <si>
    <t>Бакалінська  С.М.</t>
  </si>
  <si>
    <t>*  Станом на 01 липня 2022  року на рахунку підприємства  залишок невикористаних коштів складає  184,3 тис. грн.</t>
  </si>
  <si>
    <t>*  Станом на 01  січня 2022  року на рахунку підприємства  залишок невикористаних коштів складає  161,8 тис. грн.</t>
  </si>
  <si>
    <t>Всього за 2022 рік</t>
  </si>
  <si>
    <t>ІV  квартал</t>
  </si>
  <si>
    <t>ІІІ квартал</t>
  </si>
  <si>
    <t>Всього за ІІ квартал 2022 року</t>
  </si>
  <si>
    <t xml:space="preserve">Стоматологічні матеріали </t>
  </si>
  <si>
    <t>Стоматологічні матеріали та інструменти</t>
  </si>
  <si>
    <t>ІІ квартал</t>
  </si>
  <si>
    <t>Всього за І квартал 2022 року</t>
  </si>
  <si>
    <t xml:space="preserve"> І квартал</t>
  </si>
  <si>
    <t>Сума, 
тис. грн.</t>
  </si>
  <si>
    <t>Напрямки використання у грошовій формі 
( стаття витрат )</t>
  </si>
  <si>
    <t>В натуральній формі 
( товари і послуги), 
тис. грн.</t>
  </si>
  <si>
    <t>В грошовій формі, тис. грн.</t>
  </si>
  <si>
    <t>Залишок невикористаних грошових коштів, товарів та послуг на кінець звітного періоду, тис. грн.</t>
  </si>
  <si>
    <t>Використання закладом охорони здоровя благодійних пожертв, отриманих у грошовій та натуральній ( товари і послуги ) формі</t>
  </si>
  <si>
    <t>Всього отримано благодійних пожертв, тис. грн.</t>
  </si>
  <si>
    <t>Благодійні пожертви, що були отримані закладом охорони здоровя від фізичних та юридичних осіб</t>
  </si>
  <si>
    <t>Найменування юридичної особи ( або позначення фізичної особи)</t>
  </si>
  <si>
    <t>Період</t>
  </si>
  <si>
    <t>за  ІІ   квартал    2022  року</t>
  </si>
  <si>
    <t>по   комунальному  некомерційному підприємству " Консультативно-діагностичний центр дитячий Дарницького району м. Києва</t>
  </si>
  <si>
    <t>про  надходження і використання благодійних пожертв від фізичних та юридичних осіб</t>
  </si>
  <si>
    <t>ІНФОРМАЦІЯ</t>
  </si>
  <si>
    <t>Гайдай Т.М.</t>
  </si>
  <si>
    <t>_______________</t>
  </si>
  <si>
    <t xml:space="preserve">Заступник головного бухгалтера </t>
  </si>
  <si>
    <t>Бех І.В.</t>
  </si>
  <si>
    <t>Всього по закладу</t>
  </si>
  <si>
    <t>Дієздатні фізичні особи</t>
  </si>
  <si>
    <t>Калій йодид/ Калію йодид</t>
  </si>
  <si>
    <t>Медичні маски /Захисна респіраторна маска, 1</t>
  </si>
  <si>
    <t>Набір для обробки ран/Community woundcare pack's (large), ї</t>
  </si>
  <si>
    <t>База спеціального медичного постачання м.Києва (через КП "Фармація"</t>
  </si>
  <si>
    <t>Ноутбук Lenovo Idea Pad 3 15/6 HD Ag/Intel Pen</t>
  </si>
  <si>
    <t>Кондиціонер LEBERG LOK 2/0 модель LS/LU-120 L2</t>
  </si>
  <si>
    <t>Кондиціонер LEBERG LOK 2/0 модель LS/LU-070 L2</t>
  </si>
  <si>
    <t>Приватне підприємство "АТМ" (код ЄДРПОУ  24808641)</t>
  </si>
  <si>
    <t>Набір тестів Xpert MTB/RIF ULTRA, CE-IVD,  по 50 тестів у наборі</t>
  </si>
  <si>
    <t>Державна установа "Центр громадського здоров'я Міністерства охорони здоров'я України"</t>
  </si>
  <si>
    <t>Вологі серветки</t>
  </si>
  <si>
    <t>Експрес тест для визначення антигена короновіруса SARS Co2 Standart Q COVID-19 Ag Test</t>
  </si>
  <si>
    <t>Рукавички оглядові латексні (нестерильні, не текст. З пудрою) розмір L</t>
  </si>
  <si>
    <t>Ліки д/хвориїх на цукровий діабет</t>
  </si>
  <si>
    <t>Бинт марлевий 4*5</t>
  </si>
  <si>
    <t>Маска одноразова з вушними петлями</t>
  </si>
  <si>
    <t>Благодійна організація "Благодійний фонд "ДИВОЮА" (код ЄДРПОУ 41346728)</t>
  </si>
  <si>
    <t>Сума, тис. грн.</t>
  </si>
  <si>
    <t>Перелік товарів і послуг в натуральній формі (канцтовари, господарські товари, будівельні товари,медикаменти та перев'язвальні матеріали, продукти харчування, м'який інвентар,основні засоби та інші)</t>
  </si>
  <si>
    <t>В натуральній формі (товари і послуги) тис. грн.</t>
  </si>
  <si>
    <t>Використання закладом охорони здоров'я благодійних пожертв, отриманих у грошовій  (товари і послуги) формі</t>
  </si>
  <si>
    <t>№ п/п</t>
  </si>
  <si>
    <t>за ІІ квартал 2022 року</t>
  </si>
  <si>
    <t xml:space="preserve">комунального некомерційного підприємства  "Консультативно-діагностичний центр" Деснянського району м.Києва </t>
  </si>
  <si>
    <t>про надходження і використання благодійних пожертв від фізичних та юридичних осіб</t>
  </si>
  <si>
    <t>Іванова М.А.,067-768-55-69</t>
  </si>
  <si>
    <t>Виконавець:</t>
  </si>
  <si>
    <t xml:space="preserve">     Наталія САЛАЦЬКА</t>
  </si>
  <si>
    <t>Ольга ГУМЕНЮК</t>
  </si>
  <si>
    <t>В.о.директора</t>
  </si>
  <si>
    <t>вироби медичного призначення</t>
  </si>
  <si>
    <t>ДУ"Центр громадського здоров'я" МОЗ Укр.</t>
  </si>
  <si>
    <t>КНП "КМКЛ № 12"</t>
  </si>
  <si>
    <t>КНП "ПМСД № 1 Дніпровського р-н м.Києва"</t>
  </si>
  <si>
    <t>КНП "ПМСД"Русанівка" Дніпровського р-н м.Києва"</t>
  </si>
  <si>
    <t>КНП "КМКЛ № 5"</t>
  </si>
  <si>
    <t>База спеціального медичного призначення</t>
  </si>
  <si>
    <t xml:space="preserve">                                                        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</si>
  <si>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КНП " КДЦ Дніпровського району м. Києва" за ІІ квартал  2022 року </t>
  </si>
  <si>
    <t xml:space="preserve">Л.В.Адаменко </t>
  </si>
  <si>
    <t>С.М.Скрипка</t>
  </si>
  <si>
    <t xml:space="preserve"> Директор</t>
  </si>
  <si>
    <t>Всього</t>
  </si>
  <si>
    <t>проведення експертизи</t>
  </si>
  <si>
    <t>ТО теплопункту</t>
  </si>
  <si>
    <t>доступ онлай-сервера</t>
  </si>
  <si>
    <t>супровід програмного забеспечення</t>
  </si>
  <si>
    <t>санітарне обрізування дерев</t>
  </si>
  <si>
    <t>дезінсекція, дератизація</t>
  </si>
  <si>
    <t>Охорона</t>
  </si>
  <si>
    <t>послуги електрозв'язку</t>
  </si>
  <si>
    <t xml:space="preserve">еритроцити </t>
  </si>
  <si>
    <t>стоматологічні матеріали</t>
  </si>
  <si>
    <t>канцелярське приладдя</t>
  </si>
  <si>
    <t>миючи засоби</t>
  </si>
  <si>
    <t>господарчі товари</t>
  </si>
  <si>
    <t>маршрутизатор</t>
  </si>
  <si>
    <t>рецептурні бланкі</t>
  </si>
  <si>
    <t>приладдя новлання оздоровчого комплексу</t>
  </si>
  <si>
    <t>Фізічна особа</t>
  </si>
  <si>
    <t>сума, тис грн</t>
  </si>
  <si>
    <t>Перелік використаних товарів та послуг у натуральній формі</t>
  </si>
  <si>
    <t>Напрямики використання у грошовій формі (стаття витрат)</t>
  </si>
  <si>
    <t>Перелік товарів і послуг в натуральій формі</t>
  </si>
  <si>
    <t>В натуральній формі (товари і послуги,тис грн)</t>
  </si>
  <si>
    <t>В грошовій форми, тис грн</t>
  </si>
  <si>
    <t>Залишок не використаних грошових коштів, товарів та послуг на кінець звітного періоду, тис грн</t>
  </si>
  <si>
    <t>Використання закладом охорони здоровя благодійних пожертв, отриманих у грошовій та натуральній (товари і послуги) формі</t>
  </si>
  <si>
    <t>Всього отримано благодійних пожертв, тис грн.</t>
  </si>
  <si>
    <t>Благодійні пожертви, що були отримані закладом охопони здоровя від фізичних та юридичних осіб</t>
  </si>
  <si>
    <t>Залишок не використаних грошових коштів, товарів та послуг на  початок  звітного періоду, тис грн</t>
  </si>
  <si>
    <t>Найменування юридичної особи (або позначення фізічної особи)</t>
  </si>
  <si>
    <t>п/п №</t>
  </si>
  <si>
    <t xml:space="preserve">            КНП "Косультативно-діагностичний центр дитячий Дніпровського р-ну м. Києва" за IІ квартал  2022  року</t>
  </si>
  <si>
    <t>Інформація про надходження і використання благодійних пожертв від фізичних та юридичних осіб</t>
  </si>
  <si>
    <t>А. Б. Жохова</t>
  </si>
  <si>
    <t>М. А. Яремчук</t>
  </si>
  <si>
    <t>медикаменти та перев'язувальні матеріали</t>
  </si>
  <si>
    <t>БО "100 відсотків життя"</t>
  </si>
  <si>
    <t>основні засоби</t>
  </si>
  <si>
    <t>БО "Благодійний фонд "ЕСФІРЬ"</t>
  </si>
  <si>
    <r>
      <t xml:space="preserve">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</si>
  <si>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"Консультативно - діагностичний центр" Оболонського району м. Києва за І півріччя 2022 року </t>
  </si>
  <si>
    <t>В.Д. Штакун</t>
  </si>
  <si>
    <t>Л.В. Кравчук</t>
  </si>
  <si>
    <t>Перетяжка меблів</t>
  </si>
  <si>
    <t>Трест Київпідземшляхбуд</t>
  </si>
  <si>
    <t>Господарські товари</t>
  </si>
  <si>
    <t>Господарсь товари</t>
  </si>
  <si>
    <r>
      <t xml:space="preserve">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</si>
  <si>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"КДЦ" Печерського району м. Києва за ІІ квартал 2022 року </t>
  </si>
  <si>
    <t>І.І.Безверха</t>
  </si>
  <si>
    <t>І.М.Королик</t>
  </si>
  <si>
    <t>серветки марлеві медичніВіола стерильні 5х5 см, 8 шарів</t>
  </si>
  <si>
    <t xml:space="preserve">фармацитрон пор. пак. </t>
  </si>
  <si>
    <t>ультракаїн дс амп. 2мл</t>
  </si>
  <si>
    <t>нурофєн експр. Ультр. 200 мг</t>
  </si>
  <si>
    <t>аміак р-н 10% 40мл</t>
  </si>
  <si>
    <t>стерилліум з-н нашкір, 500 мл</t>
  </si>
  <si>
    <t>респіратор MFA P-267 без клапана</t>
  </si>
  <si>
    <t>рукавички латексні опудрені, нестерильні</t>
  </si>
  <si>
    <t>нетрілові рукавички облядові нестерильні неприпудрені</t>
  </si>
  <si>
    <t>латексні рукавички оглядові без пудри, нестерильні</t>
  </si>
  <si>
    <t>но-шпа форте табл. 80мг</t>
  </si>
  <si>
    <t>натрію хлорид 9 мг/мл 400</t>
  </si>
  <si>
    <t>бинт стерильний 7х14</t>
  </si>
  <si>
    <t>бинт еласт. Мед. Кліпс 10смх5м</t>
  </si>
  <si>
    <t>маска мед. 3-х шар. Рез.</t>
  </si>
  <si>
    <t>маска мед. 3-х шар.</t>
  </si>
  <si>
    <t>відріз мар.мед.нест 5мх90см</t>
  </si>
  <si>
    <t>парацетамол табл. 500 мл</t>
  </si>
  <si>
    <t>Натрію хлорид інф. 0,9% 200 мл</t>
  </si>
  <si>
    <t>Благодійна організація "100 відсотків життя. Київський регіон"</t>
  </si>
  <si>
    <r>
      <t xml:space="preserve">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</si>
  <si>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КДЦ Подільського району за 2 квартал 2022 року </t>
  </si>
  <si>
    <t>Благодійна організація "Благодійний фонд "Волонтерський рух"</t>
  </si>
  <si>
    <t>АТ "Київський вітамінний завод"</t>
  </si>
  <si>
    <t>КНП "Київський центр трасплантації кісткового мозку"</t>
  </si>
  <si>
    <t>вакцина</t>
  </si>
  <si>
    <t>База спеціального медичного постачання</t>
  </si>
  <si>
    <t>КНП "Центр первинної медико-санітарної допомоги №3" Святошинського району м.Києва</t>
  </si>
  <si>
    <t>дезінфекуючі засоби</t>
  </si>
  <si>
    <t>Благодійна організація "Центр волонтерства та захисту"</t>
  </si>
  <si>
    <t>ВО "Апостольська Чота"</t>
  </si>
  <si>
    <r>
      <t xml:space="preserve">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 xml:space="preserve">я       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</si>
  <si>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"Консультативно-діагностичний центр" Святошинського району м.Києва за  ІІ  квартал  2022 року </t>
  </si>
  <si>
    <t xml:space="preserve">        (ініціали і прізвище) </t>
  </si>
  <si>
    <t xml:space="preserve">(підпис)   </t>
  </si>
  <si>
    <t>Кукшина Т.І.</t>
  </si>
  <si>
    <t>       (ініціали і прізвище) </t>
  </si>
  <si>
    <t xml:space="preserve">(підпис)    </t>
  </si>
  <si>
    <t>Поліщук О.І.</t>
  </si>
  <si>
    <t>канцтовари</t>
  </si>
  <si>
    <t xml:space="preserve">офісне обладнання </t>
  </si>
  <si>
    <t xml:space="preserve">медикаменти </t>
  </si>
  <si>
    <t>медикаменти (вакцина)</t>
  </si>
  <si>
    <t>База спеціального медичного постачання м. Києва (гуманітарна допомога)</t>
  </si>
  <si>
    <t xml:space="preserve">предмети медичного призначення </t>
  </si>
  <si>
    <t>БО "100 відсотків життя.Київський регіон"</t>
  </si>
  <si>
    <t>База спеціального медичного постачання м. Києва (централізоване постачання)</t>
  </si>
  <si>
    <t>База спеціального медичного постачання м. Києва (через КП "Фармація")</t>
  </si>
  <si>
    <t xml:space="preserve">Солом'янська районна в місті Києві державна адміністрація </t>
  </si>
  <si>
    <t>КНП "Київська міська клінічна лікарня  №5"</t>
  </si>
  <si>
    <r>
      <t xml:space="preserve">Сума,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</si>
  <si>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</si>
  <si>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>за</t>
    </r>
    <r>
      <rPr>
        <u/>
        <sz val="14"/>
        <color indexed="8"/>
        <rFont val="Times New Roman"/>
        <family val="1"/>
        <charset val="204"/>
      </rPr>
      <t xml:space="preserve">  ІІ </t>
    </r>
    <r>
      <rPr>
        <sz val="14"/>
        <color indexed="8"/>
        <rFont val="Times New Roman"/>
        <family val="1"/>
        <charset val="204"/>
      </rPr>
      <t>квартал</t>
    </r>
    <r>
      <rPr>
        <u/>
        <sz val="14"/>
        <color indexed="8"/>
        <rFont val="Times New Roman"/>
        <family val="1"/>
        <charset val="204"/>
      </rPr>
      <t xml:space="preserve">   2022</t>
    </r>
    <r>
      <rPr>
        <sz val="14"/>
        <color indexed="8"/>
        <rFont val="Times New Roman"/>
        <family val="1"/>
        <charset val="204"/>
      </rPr>
      <t xml:space="preserve"> року </t>
    </r>
  </si>
  <si>
    <t>Комунальне некомерційне підприємство "Консультативно-діагностичний центр" Солом'янського району м. Києва</t>
  </si>
  <si>
    <t xml:space="preserve">про надходження і використання благодійних пожертв від фізичних та юридичних осіб     </t>
  </si>
  <si>
    <t xml:space="preserve">ІНФОРМАЦІЯ  </t>
  </si>
  <si>
    <t>Вержак Т.Т.</t>
  </si>
  <si>
    <t>Берікашвілі Н.В.</t>
  </si>
  <si>
    <t>товари мед.признач.</t>
  </si>
  <si>
    <t>СП "Оптіма-Фарм"</t>
  </si>
  <si>
    <t>ТОВ "ГЛЕДФАРМ ЛТД"</t>
  </si>
  <si>
    <t>електроенергія</t>
  </si>
  <si>
    <t>ПрАТ "ДТЕК КИЇВСЬКІ ЕЛЕКТРОМЕРЕЖІ"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</si>
  <si>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</si>
  <si>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</si>
  <si>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       ІНФОРМАЦІЯ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КНП “Консультативно-діагностичний центр” Шевченківського р-ну м.Києва  за II квартал  2022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</si>
</sst>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00"/>
    <numFmt numFmtId="166" formatCode="#,##0.0"/>
    <numFmt numFmtId="167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1">
    <xf numFmtId="0" fontId="0" fillId="0" borderId="0" xfId="0"/>
    <xf numFmtId="0" fontId="1" fillId="0" borderId="0" xfId="1"/>
    <xf numFmtId="0" fontId="3" fillId="0" borderId="0" xfId="2" applyFont="1" applyBorder="1" applyAlignment="1">
      <alignment horizontal="centerContinuous" vertical="top"/>
    </xf>
    <xf numFmtId="0" fontId="3" fillId="0" borderId="0" xfId="2" applyFont="1" applyAlignment="1">
      <alignment horizontal="centerContinuous" vertical="top"/>
    </xf>
    <xf numFmtId="0" fontId="1" fillId="0" borderId="1" xfId="1" applyBorder="1" applyAlignment="1"/>
    <xf numFmtId="0" fontId="4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6" fillId="0" borderId="0" xfId="1" applyFont="1"/>
    <xf numFmtId="4" fontId="7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wrapText="1"/>
    </xf>
    <xf numFmtId="0" fontId="9" fillId="2" borderId="2" xfId="1" applyFont="1" applyFill="1" applyBorder="1"/>
    <xf numFmtId="2" fontId="7" fillId="2" borderId="2" xfId="1" applyNumberFormat="1" applyFont="1" applyFill="1" applyBorder="1" applyAlignment="1">
      <alignment horizontal="center"/>
    </xf>
    <xf numFmtId="0" fontId="7" fillId="2" borderId="2" xfId="1" applyFont="1" applyFill="1" applyBorder="1"/>
    <xf numFmtId="0" fontId="9" fillId="0" borderId="2" xfId="1" applyFont="1" applyBorder="1"/>
    <xf numFmtId="164" fontId="7" fillId="0" borderId="2" xfId="1" applyNumberFormat="1" applyFont="1" applyBorder="1" applyAlignment="1">
      <alignment horizontal="center"/>
    </xf>
    <xf numFmtId="4" fontId="10" fillId="0" borderId="2" xfId="1" applyNumberFormat="1" applyFont="1" applyBorder="1" applyAlignment="1">
      <alignment horizontal="center"/>
    </xf>
    <xf numFmtId="0" fontId="10" fillId="0" borderId="2" xfId="1" applyFont="1" applyBorder="1" applyAlignment="1">
      <alignment wrapText="1"/>
    </xf>
    <xf numFmtId="0" fontId="10" fillId="0" borderId="2" xfId="1" applyFont="1" applyBorder="1"/>
    <xf numFmtId="165" fontId="7" fillId="3" borderId="2" xfId="1" applyNumberFormat="1" applyFont="1" applyFill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2" xfId="1" applyFont="1" applyBorder="1" applyAlignment="1">
      <alignment vertical="justify" wrapText="1"/>
    </xf>
    <xf numFmtId="0" fontId="10" fillId="0" borderId="2" xfId="1" applyFont="1" applyBorder="1" applyAlignment="1">
      <alignment horizontal="center" vertical="center" wrapText="1"/>
    </xf>
    <xf numFmtId="4" fontId="7" fillId="0" borderId="2" xfId="1" applyNumberFormat="1" applyFont="1" applyBorder="1" applyAlignment="1">
      <alignment horizontal="center"/>
    </xf>
    <xf numFmtId="2" fontId="7" fillId="3" borderId="2" xfId="1" applyNumberFormat="1" applyFont="1" applyFill="1" applyBorder="1" applyAlignment="1">
      <alignment horizontal="center"/>
    </xf>
    <xf numFmtId="0" fontId="11" fillId="0" borderId="2" xfId="1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top"/>
    </xf>
    <xf numFmtId="0" fontId="13" fillId="0" borderId="0" xfId="1" applyFont="1"/>
    <xf numFmtId="0" fontId="15" fillId="0" borderId="0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4" fontId="9" fillId="0" borderId="2" xfId="1" applyNumberFormat="1" applyFont="1" applyBorder="1" applyAlignment="1">
      <alignment horizontal="center"/>
    </xf>
    <xf numFmtId="0" fontId="9" fillId="0" borderId="2" xfId="1" applyFont="1" applyBorder="1" applyAlignment="1">
      <alignment wrapText="1"/>
    </xf>
    <xf numFmtId="0" fontId="9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/>
    </xf>
    <xf numFmtId="0" fontId="10" fillId="0" borderId="2" xfId="1" applyFont="1" applyFill="1" applyBorder="1" applyAlignment="1">
      <alignment horizontal="center" wrapText="1"/>
    </xf>
    <xf numFmtId="0" fontId="10" fillId="0" borderId="2" xfId="1" applyFont="1" applyBorder="1" applyAlignment="1">
      <alignment horizontal="left"/>
    </xf>
    <xf numFmtId="166" fontId="8" fillId="2" borderId="2" xfId="1" applyNumberFormat="1" applyFont="1" applyFill="1" applyBorder="1" applyAlignment="1">
      <alignment horizontal="center"/>
    </xf>
    <xf numFmtId="166" fontId="9" fillId="2" borderId="2" xfId="1" applyNumberFormat="1" applyFont="1" applyFill="1" applyBorder="1" applyAlignment="1">
      <alignment wrapText="1"/>
    </xf>
    <xf numFmtId="166" fontId="9" fillId="2" borderId="2" xfId="1" applyNumberFormat="1" applyFont="1" applyFill="1" applyBorder="1"/>
    <xf numFmtId="0" fontId="10" fillId="0" borderId="2" xfId="1" applyFont="1" applyFill="1" applyBorder="1" applyAlignment="1">
      <alignment wrapText="1"/>
    </xf>
    <xf numFmtId="166" fontId="10" fillId="0" borderId="2" xfId="1" applyNumberFormat="1" applyFont="1" applyBorder="1" applyAlignment="1">
      <alignment horizontal="center"/>
    </xf>
    <xf numFmtId="166" fontId="10" fillId="0" borderId="2" xfId="1" applyNumberFormat="1" applyFont="1" applyFill="1" applyBorder="1" applyAlignment="1">
      <alignment wrapText="1"/>
    </xf>
    <xf numFmtId="0" fontId="17" fillId="0" borderId="0" xfId="1" applyFont="1"/>
    <xf numFmtId="0" fontId="18" fillId="0" borderId="0" xfId="2" applyFont="1" applyBorder="1" applyAlignment="1">
      <alignment horizontal="centerContinuous" vertical="top"/>
    </xf>
    <xf numFmtId="0" fontId="18" fillId="0" borderId="0" xfId="2" applyFont="1" applyAlignment="1">
      <alignment horizontal="centerContinuous" vertical="top"/>
    </xf>
    <xf numFmtId="0" fontId="17" fillId="0" borderId="1" xfId="1" applyFont="1" applyBorder="1" applyAlignment="1"/>
    <xf numFmtId="0" fontId="19" fillId="0" borderId="1" xfId="2" applyFont="1" applyBorder="1" applyAlignment="1">
      <alignment horizontal="center"/>
    </xf>
    <xf numFmtId="0" fontId="19" fillId="0" borderId="1" xfId="2" applyFont="1" applyBorder="1" applyAlignment="1">
      <alignment horizontal="center"/>
    </xf>
    <xf numFmtId="0" fontId="20" fillId="0" borderId="0" xfId="1" applyFont="1"/>
    <xf numFmtId="4" fontId="16" fillId="2" borderId="2" xfId="1" applyNumberFormat="1" applyFont="1" applyFill="1" applyBorder="1" applyAlignment="1">
      <alignment horizontal="center" vertical="center"/>
    </xf>
    <xf numFmtId="4" fontId="21" fillId="2" borderId="2" xfId="1" applyNumberFormat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/>
    </xf>
    <xf numFmtId="2" fontId="16" fillId="2" borderId="2" xfId="1" applyNumberFormat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4" fontId="16" fillId="0" borderId="2" xfId="1" applyNumberFormat="1" applyFont="1" applyBorder="1" applyAlignment="1">
      <alignment horizontal="center" vertical="center"/>
    </xf>
    <xf numFmtId="4" fontId="17" fillId="0" borderId="2" xfId="1" applyNumberFormat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 wrapText="1"/>
    </xf>
    <xf numFmtId="2" fontId="16" fillId="3" borderId="2" xfId="1" applyNumberFormat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 wrapText="1"/>
    </xf>
    <xf numFmtId="4" fontId="15" fillId="0" borderId="2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2" fontId="1" fillId="0" borderId="0" xfId="1" applyNumberFormat="1"/>
    <xf numFmtId="0" fontId="9" fillId="0" borderId="2" xfId="1" applyFont="1" applyBorder="1" applyAlignment="1">
      <alignment horizontal="center"/>
    </xf>
    <xf numFmtId="49" fontId="10" fillId="4" borderId="2" xfId="1" applyNumberFormat="1" applyFont="1" applyFill="1" applyBorder="1" applyAlignment="1">
      <alignment horizontal="left" vertical="center" wrapText="1"/>
    </xf>
    <xf numFmtId="0" fontId="10" fillId="0" borderId="2" xfId="1" applyFont="1" applyBorder="1" applyAlignment="1">
      <alignment horizontal="left" wrapText="1"/>
    </xf>
    <xf numFmtId="4" fontId="10" fillId="0" borderId="2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vertical="top"/>
    </xf>
    <xf numFmtId="0" fontId="1" fillId="0" borderId="0" xfId="1" applyBorder="1"/>
    <xf numFmtId="0" fontId="22" fillId="0" borderId="0" xfId="1" applyFont="1"/>
    <xf numFmtId="167" fontId="23" fillId="0" borderId="0" xfId="1" applyNumberFormat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167" fontId="24" fillId="0" borderId="2" xfId="1" applyNumberFormat="1" applyFont="1" applyBorder="1" applyAlignment="1">
      <alignment horizontal="center"/>
    </xf>
    <xf numFmtId="2" fontId="24" fillId="0" borderId="2" xfId="1" applyNumberFormat="1" applyFont="1" applyBorder="1" applyAlignment="1">
      <alignment horizontal="center"/>
    </xf>
    <xf numFmtId="0" fontId="24" fillId="0" borderId="2" xfId="1" applyFont="1" applyBorder="1" applyAlignment="1">
      <alignment horizontal="center"/>
    </xf>
    <xf numFmtId="0" fontId="23" fillId="0" borderId="2" xfId="1" applyFont="1" applyBorder="1" applyAlignment="1">
      <alignment horizontal="center"/>
    </xf>
    <xf numFmtId="0" fontId="25" fillId="0" borderId="2" xfId="1" applyFont="1" applyBorder="1" applyAlignment="1">
      <alignment horizontal="center"/>
    </xf>
    <xf numFmtId="0" fontId="23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23" fillId="0" borderId="5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/>
    </xf>
    <xf numFmtId="2" fontId="26" fillId="0" borderId="2" xfId="1" applyNumberFormat="1" applyFont="1" applyBorder="1" applyAlignment="1">
      <alignment horizontal="center"/>
    </xf>
    <xf numFmtId="0" fontId="26" fillId="0" borderId="2" xfId="1" applyFont="1" applyBorder="1" applyAlignment="1">
      <alignment horizontal="center" wrapText="1"/>
    </xf>
    <xf numFmtId="0" fontId="23" fillId="0" borderId="2" xfId="1" applyFont="1" applyBorder="1" applyAlignment="1">
      <alignment horizontal="center" wrapText="1"/>
    </xf>
    <xf numFmtId="167" fontId="1" fillId="0" borderId="2" xfId="1" applyNumberFormat="1" applyBorder="1" applyAlignment="1">
      <alignment horizontal="center"/>
    </xf>
    <xf numFmtId="167" fontId="26" fillId="0" borderId="2" xfId="1" applyNumberFormat="1" applyFont="1" applyBorder="1" applyAlignment="1">
      <alignment horizont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27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9" fillId="0" borderId="0" xfId="1" applyFont="1" applyFill="1"/>
    <xf numFmtId="0" fontId="26" fillId="0" borderId="0" xfId="1" applyFont="1" applyFill="1"/>
    <xf numFmtId="166" fontId="24" fillId="0" borderId="2" xfId="1" applyNumberFormat="1" applyFont="1" applyFill="1" applyBorder="1" applyAlignment="1">
      <alignment horizontal="center" vertical="center"/>
    </xf>
    <xf numFmtId="0" fontId="26" fillId="0" borderId="2" xfId="1" applyFont="1" applyFill="1" applyBorder="1" applyAlignment="1">
      <alignment horizontal="center" vertical="center"/>
    </xf>
    <xf numFmtId="167" fontId="24" fillId="0" borderId="2" xfId="1" applyNumberFormat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167" fontId="26" fillId="0" borderId="2" xfId="1" applyNumberFormat="1" applyFont="1" applyFill="1" applyBorder="1" applyAlignment="1">
      <alignment horizontal="center" vertical="center"/>
    </xf>
    <xf numFmtId="166" fontId="26" fillId="0" borderId="2" xfId="1" applyNumberFormat="1" applyFont="1" applyFill="1" applyBorder="1" applyAlignment="1">
      <alignment horizontal="center" vertical="center"/>
    </xf>
    <xf numFmtId="0" fontId="26" fillId="0" borderId="2" xfId="1" applyFont="1" applyFill="1" applyBorder="1" applyAlignment="1">
      <alignment horizontal="center" vertical="center" wrapText="1"/>
    </xf>
    <xf numFmtId="4" fontId="26" fillId="0" borderId="2" xfId="1" applyNumberFormat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 wrapText="1"/>
    </xf>
    <xf numFmtId="0" fontId="30" fillId="0" borderId="0" xfId="1" applyFont="1" applyFill="1"/>
    <xf numFmtId="0" fontId="31" fillId="0" borderId="2" xfId="1" applyFont="1" applyFill="1" applyBorder="1" applyAlignment="1">
      <alignment horizontal="center" vertical="center" wrapText="1"/>
    </xf>
    <xf numFmtId="0" fontId="31" fillId="0" borderId="2" xfId="1" applyFont="1" applyFill="1" applyBorder="1" applyAlignment="1">
      <alignment horizontal="center" vertical="center" wrapText="1"/>
    </xf>
    <xf numFmtId="0" fontId="31" fillId="0" borderId="3" xfId="1" applyFont="1" applyFill="1" applyBorder="1" applyAlignment="1">
      <alignment horizontal="center" vertical="center" wrapText="1"/>
    </xf>
    <xf numFmtId="0" fontId="31" fillId="0" borderId="4" xfId="1" applyFont="1" applyFill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2" fillId="0" borderId="0" xfId="1" applyFont="1"/>
    <xf numFmtId="4" fontId="1" fillId="0" borderId="0" xfId="1" applyNumberFormat="1"/>
    <xf numFmtId="0" fontId="10" fillId="0" borderId="2" xfId="1" applyFont="1" applyBorder="1" applyAlignment="1">
      <alignment vertical="center" wrapText="1"/>
    </xf>
    <xf numFmtId="0" fontId="33" fillId="0" borderId="0" xfId="1" applyFont="1"/>
    <xf numFmtId="165" fontId="23" fillId="0" borderId="2" xfId="1" applyNumberFormat="1" applyFont="1" applyBorder="1"/>
    <xf numFmtId="0" fontId="23" fillId="0" borderId="2" xfId="1" applyFont="1" applyBorder="1"/>
    <xf numFmtId="165" fontId="23" fillId="0" borderId="2" xfId="1" applyNumberFormat="1" applyFont="1" applyBorder="1" applyAlignment="1">
      <alignment horizontal="center"/>
    </xf>
    <xf numFmtId="2" fontId="23" fillId="0" borderId="2" xfId="1" applyNumberFormat="1" applyFont="1" applyBorder="1"/>
    <xf numFmtId="2" fontId="1" fillId="0" borderId="2" xfId="1" applyNumberFormat="1" applyBorder="1"/>
    <xf numFmtId="0" fontId="1" fillId="0" borderId="2" xfId="1" applyBorder="1" applyAlignment="1">
      <alignment wrapText="1"/>
    </xf>
    <xf numFmtId="0" fontId="34" fillId="0" borderId="2" xfId="1" applyFont="1" applyBorder="1" applyAlignment="1">
      <alignment horizontal="center"/>
    </xf>
    <xf numFmtId="0" fontId="1" fillId="0" borderId="2" xfId="1" applyBorder="1"/>
    <xf numFmtId="2" fontId="1" fillId="5" borderId="2" xfId="1" applyNumberFormat="1" applyFill="1" applyBorder="1"/>
    <xf numFmtId="2" fontId="35" fillId="0" borderId="2" xfId="1" applyNumberFormat="1" applyFont="1" applyBorder="1" applyAlignment="1">
      <alignment horizontal="center"/>
    </xf>
    <xf numFmtId="0" fontId="1" fillId="0" borderId="2" xfId="1" applyBorder="1" applyAlignment="1">
      <alignment horizontal="left" wrapText="1"/>
    </xf>
    <xf numFmtId="2" fontId="23" fillId="0" borderId="2" xfId="1" applyNumberFormat="1" applyFont="1" applyBorder="1" applyAlignment="1">
      <alignment horizontal="center"/>
    </xf>
    <xf numFmtId="2" fontId="1" fillId="0" borderId="2" xfId="1" applyNumberFormat="1" applyBorder="1" applyAlignment="1">
      <alignment horizontal="center"/>
    </xf>
    <xf numFmtId="0" fontId="1" fillId="0" borderId="2" xfId="1" applyFill="1" applyBorder="1" applyAlignment="1">
      <alignment horizontal="center" vertical="center" wrapText="1"/>
    </xf>
    <xf numFmtId="0" fontId="1" fillId="0" borderId="6" xfId="1" applyBorder="1" applyAlignment="1">
      <alignment horizontal="center" wrapText="1"/>
    </xf>
    <xf numFmtId="0" fontId="1" fillId="0" borderId="7" xfId="1" applyBorder="1" applyAlignment="1">
      <alignment horizontal="center" wrapText="1"/>
    </xf>
    <xf numFmtId="0" fontId="1" fillId="0" borderId="8" xfId="1" applyBorder="1" applyAlignment="1">
      <alignment horizontal="center" wrapText="1"/>
    </xf>
    <xf numFmtId="2" fontId="1" fillId="0" borderId="6" xfId="1" applyNumberFormat="1" applyBorder="1" applyAlignment="1">
      <alignment wrapText="1"/>
    </xf>
    <xf numFmtId="2" fontId="1" fillId="0" borderId="7" xfId="1" applyNumberFormat="1" applyBorder="1" applyAlignment="1">
      <alignment wrapText="1"/>
    </xf>
    <xf numFmtId="2" fontId="1" fillId="0" borderId="8" xfId="1" applyNumberFormat="1" applyBorder="1" applyAlignment="1">
      <alignment wrapText="1"/>
    </xf>
    <xf numFmtId="0" fontId="36" fillId="0" borderId="0" xfId="1" applyFont="1" applyAlignment="1">
      <alignment horizontal="center"/>
    </xf>
    <xf numFmtId="2" fontId="37" fillId="0" borderId="0" xfId="1" applyNumberFormat="1" applyFont="1" applyAlignment="1">
      <alignment horizontal="center" vertical="center" wrapText="1"/>
    </xf>
    <xf numFmtId="2" fontId="7" fillId="3" borderId="2" xfId="1" applyNumberFormat="1" applyFont="1" applyFill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 wrapText="1" shrinkToFit="1"/>
    </xf>
    <xf numFmtId="0" fontId="10" fillId="0" borderId="2" xfId="1" applyFont="1" applyBorder="1" applyAlignment="1">
      <alignment horizontal="left" vertical="center" wrapText="1"/>
    </xf>
    <xf numFmtId="0" fontId="38" fillId="0" borderId="0" xfId="1" applyFont="1" applyAlignment="1">
      <alignment horizontal="left" vertical="center" wrapText="1"/>
    </xf>
    <xf numFmtId="0" fontId="10" fillId="0" borderId="2" xfId="1" applyFont="1" applyBorder="1" applyAlignment="1">
      <alignment vertical="center"/>
    </xf>
    <xf numFmtId="0" fontId="39" fillId="0" borderId="0" xfId="1" applyFont="1"/>
    <xf numFmtId="0" fontId="3" fillId="0" borderId="9" xfId="2" applyFont="1" applyBorder="1" applyAlignment="1">
      <alignment horizontal="center"/>
    </xf>
    <xf numFmtId="0" fontId="40" fillId="0" borderId="0" xfId="1" applyFont="1" applyAlignment="1"/>
    <xf numFmtId="0" fontId="41" fillId="0" borderId="0" xfId="1" applyFont="1" applyAlignment="1">
      <alignment horizontal="center"/>
    </xf>
    <xf numFmtId="0" fontId="15" fillId="0" borderId="1" xfId="1" applyFont="1" applyBorder="1" applyAlignment="1"/>
    <xf numFmtId="0" fontId="15" fillId="0" borderId="0" xfId="1" applyFont="1" applyAlignment="1"/>
    <xf numFmtId="0" fontId="16" fillId="0" borderId="0" xfId="1" applyFont="1" applyAlignment="1"/>
    <xf numFmtId="0" fontId="6" fillId="0" borderId="0" xfId="1" applyFont="1" applyAlignment="1"/>
    <xf numFmtId="4" fontId="7" fillId="2" borderId="2" xfId="1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vertical="center" wrapText="1"/>
    </xf>
    <xf numFmtId="0" fontId="10" fillId="2" borderId="2" xfId="1" applyFont="1" applyFill="1" applyBorder="1" applyAlignment="1">
      <alignment vertical="center"/>
    </xf>
    <xf numFmtId="4" fontId="7" fillId="3" borderId="2" xfId="1" applyNumberFormat="1" applyFont="1" applyFill="1" applyBorder="1" applyAlignment="1">
      <alignment horizontal="center" vertical="center"/>
    </xf>
    <xf numFmtId="4" fontId="10" fillId="0" borderId="2" xfId="1" applyNumberFormat="1" applyFont="1" applyFill="1" applyBorder="1" applyAlignment="1">
      <alignment horizontal="center" vertical="center"/>
    </xf>
    <xf numFmtId="0" fontId="11" fillId="0" borderId="2" xfId="1" applyFont="1" applyBorder="1" applyAlignment="1">
      <alignment vertical="center" wrapText="1"/>
    </xf>
    <xf numFmtId="0" fontId="11" fillId="0" borderId="2" xfId="1" applyFont="1" applyFill="1" applyBorder="1" applyAlignment="1">
      <alignment vertical="top" wrapText="1"/>
    </xf>
    <xf numFmtId="0" fontId="11" fillId="0" borderId="2" xfId="1" applyFont="1" applyFill="1" applyBorder="1" applyAlignment="1">
      <alignment horizontal="left" vertical="top" wrapText="1"/>
    </xf>
    <xf numFmtId="0" fontId="42" fillId="0" borderId="2" xfId="1" applyFont="1" applyBorder="1" applyAlignment="1">
      <alignment vertical="center" wrapText="1"/>
    </xf>
    <xf numFmtId="2" fontId="42" fillId="0" borderId="2" xfId="1" applyNumberFormat="1" applyFont="1" applyBorder="1" applyAlignment="1">
      <alignment vertical="center" wrapText="1"/>
    </xf>
    <xf numFmtId="0" fontId="15" fillId="0" borderId="0" xfId="1" applyFont="1" applyBorder="1" applyAlignment="1">
      <alignment horizontal="center" wrapText="1"/>
    </xf>
    <xf numFmtId="0" fontId="5" fillId="0" borderId="0" xfId="1" applyFont="1" applyAlignment="1">
      <alignment vertical="top"/>
    </xf>
    <xf numFmtId="0" fontId="4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3" fillId="0" borderId="0" xfId="2" applyFont="1" applyBorder="1" applyAlignment="1">
      <alignment horizontal="center" vertical="top"/>
    </xf>
    <xf numFmtId="0" fontId="4" fillId="0" borderId="10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4" fontId="8" fillId="2" borderId="2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vertical="center"/>
    </xf>
    <xf numFmtId="4" fontId="7" fillId="5" borderId="2" xfId="1" applyNumberFormat="1" applyFont="1" applyFill="1" applyBorder="1" applyAlignment="1">
      <alignment horizontal="center" vertical="center"/>
    </xf>
    <xf numFmtId="4" fontId="10" fillId="5" borderId="2" xfId="1" applyNumberFormat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/>
    </xf>
    <xf numFmtId="4" fontId="10" fillId="0" borderId="4" xfId="1" applyNumberFormat="1" applyFont="1" applyBorder="1" applyAlignment="1">
      <alignment horizontal="center" vertical="center"/>
    </xf>
    <xf numFmtId="0" fontId="10" fillId="5" borderId="11" xfId="1" applyFont="1" applyFill="1" applyBorder="1" applyAlignment="1">
      <alignment horizontal="center" vertical="center"/>
    </xf>
    <xf numFmtId="4" fontId="10" fillId="5" borderId="0" xfId="1" applyNumberFormat="1" applyFont="1" applyFill="1" applyBorder="1" applyAlignment="1">
      <alignment horizontal="center" vertical="center" wrapText="1"/>
    </xf>
    <xf numFmtId="0" fontId="10" fillId="5" borderId="0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vertical="center"/>
    </xf>
    <xf numFmtId="0" fontId="10" fillId="5" borderId="11" xfId="1" applyFont="1" applyFill="1" applyBorder="1" applyAlignment="1">
      <alignment horizontal="center" vertical="center" wrapText="1"/>
    </xf>
    <xf numFmtId="4" fontId="10" fillId="5" borderId="11" xfId="1" applyNumberFormat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_план використання 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zoomScale="90" zoomScaleNormal="9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2.140625" style="1" customWidth="1"/>
    <col min="11" max="11" width="16.85546875" style="1" customWidth="1"/>
    <col min="12" max="16384" width="9.140625" style="1"/>
  </cols>
  <sheetData>
    <row r="1" spans="1:11" s="1" customFormat="1" ht="61.5" customHeight="1" x14ac:dyDescent="0.25">
      <c r="A1" s="31"/>
      <c r="B1" s="33" t="s">
        <v>21</v>
      </c>
      <c r="C1" s="32"/>
      <c r="D1" s="32"/>
      <c r="E1" s="32"/>
      <c r="F1" s="32"/>
      <c r="G1" s="32"/>
      <c r="H1" s="32"/>
      <c r="I1" s="32"/>
      <c r="J1" s="32"/>
      <c r="K1" s="31"/>
    </row>
    <row r="2" spans="1:11" s="1" customFormat="1" ht="31.5" customHeight="1" x14ac:dyDescent="0.25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1" customFormat="1" ht="33" customHeight="1" x14ac:dyDescent="0.25">
      <c r="A3" s="29" t="s">
        <v>19</v>
      </c>
      <c r="B3" s="29" t="s">
        <v>18</v>
      </c>
      <c r="C3" s="28" t="s">
        <v>17</v>
      </c>
      <c r="D3" s="28"/>
      <c r="E3" s="28"/>
      <c r="F3" s="28" t="s">
        <v>16</v>
      </c>
      <c r="G3" s="28" t="s">
        <v>15</v>
      </c>
      <c r="H3" s="28"/>
      <c r="I3" s="28"/>
      <c r="J3" s="28"/>
      <c r="K3" s="25" t="s">
        <v>14</v>
      </c>
    </row>
    <row r="4" spans="1:11" s="1" customFormat="1" ht="158.25" customHeight="1" x14ac:dyDescent="0.25">
      <c r="A4" s="29"/>
      <c r="B4" s="29"/>
      <c r="C4" s="26" t="s">
        <v>13</v>
      </c>
      <c r="D4" s="26" t="s">
        <v>12</v>
      </c>
      <c r="E4" s="26" t="s">
        <v>11</v>
      </c>
      <c r="F4" s="28"/>
      <c r="G4" s="27" t="s">
        <v>10</v>
      </c>
      <c r="H4" s="26" t="s">
        <v>8</v>
      </c>
      <c r="I4" s="26" t="s">
        <v>9</v>
      </c>
      <c r="J4" s="26" t="s">
        <v>8</v>
      </c>
      <c r="K4" s="25"/>
    </row>
    <row r="5" spans="1:11" s="1" customFormat="1" ht="15.75" x14ac:dyDescent="0.25">
      <c r="A5" s="22">
        <v>1</v>
      </c>
      <c r="B5" s="18" t="s">
        <v>7</v>
      </c>
      <c r="C5" s="16"/>
      <c r="D5" s="16">
        <v>0.23899999999999999</v>
      </c>
      <c r="E5" s="17" t="s">
        <v>6</v>
      </c>
      <c r="F5" s="24">
        <f>SUM(C5,D5)</f>
        <v>0.23899999999999999</v>
      </c>
      <c r="G5" s="18"/>
      <c r="H5" s="16"/>
      <c r="I5" s="17"/>
      <c r="J5" s="16"/>
      <c r="K5" s="23">
        <v>0.23899999999999999</v>
      </c>
    </row>
    <row r="6" spans="1:11" s="1" customFormat="1" ht="15.75" x14ac:dyDescent="0.25">
      <c r="A6" s="22">
        <v>2</v>
      </c>
      <c r="B6" s="18" t="s">
        <v>7</v>
      </c>
      <c r="C6" s="16"/>
      <c r="D6" s="16">
        <v>2</v>
      </c>
      <c r="E6" s="17" t="s">
        <v>6</v>
      </c>
      <c r="F6" s="24">
        <f>SUM(C6,D6)</f>
        <v>2</v>
      </c>
      <c r="G6" s="18"/>
      <c r="H6" s="16"/>
      <c r="I6" s="17"/>
      <c r="J6" s="16"/>
      <c r="K6" s="23">
        <v>2</v>
      </c>
    </row>
    <row r="7" spans="1:11" s="1" customFormat="1" ht="31.5" x14ac:dyDescent="0.25">
      <c r="A7" s="22">
        <v>3</v>
      </c>
      <c r="B7" s="21" t="s">
        <v>5</v>
      </c>
      <c r="C7" s="16"/>
      <c r="D7" s="20">
        <v>8.0030000000000001</v>
      </c>
      <c r="E7" s="17" t="s">
        <v>4</v>
      </c>
      <c r="F7" s="19">
        <v>8.0030000000000001</v>
      </c>
      <c r="G7" s="18"/>
      <c r="H7" s="16"/>
      <c r="I7" s="17"/>
      <c r="J7" s="16"/>
      <c r="K7" s="15">
        <v>8.0030000000000001</v>
      </c>
    </row>
    <row r="8" spans="1:11" s="1" customFormat="1" ht="15.75" x14ac:dyDescent="0.25">
      <c r="A8" s="14"/>
      <c r="B8" s="13" t="s">
        <v>3</v>
      </c>
      <c r="C8" s="9">
        <f>SUM(C5:C7)</f>
        <v>0</v>
      </c>
      <c r="D8" s="9">
        <f>SUM(D5:D7)</f>
        <v>10.242000000000001</v>
      </c>
      <c r="E8" s="10"/>
      <c r="F8" s="12">
        <f>SUM(C8,D8)</f>
        <v>10.242000000000001</v>
      </c>
      <c r="G8" s="11"/>
      <c r="H8" s="9">
        <f>SUM(H5:H7)</f>
        <v>0</v>
      </c>
      <c r="I8" s="10"/>
      <c r="J8" s="9">
        <f>SUM(J5:J7)</f>
        <v>0</v>
      </c>
      <c r="K8" s="8">
        <f>C8-H8</f>
        <v>0</v>
      </c>
    </row>
    <row r="11" spans="1:11" s="1" customFormat="1" ht="15.75" x14ac:dyDescent="0.25">
      <c r="B11" s="7" t="s">
        <v>2</v>
      </c>
      <c r="F11" s="6"/>
      <c r="G11" s="5"/>
      <c r="H11" s="4"/>
    </row>
    <row r="12" spans="1:11" s="1" customFormat="1" x14ac:dyDescent="0.25">
      <c r="B12" s="7"/>
      <c r="F12" s="3" t="s">
        <v>0</v>
      </c>
      <c r="G12" s="2"/>
      <c r="H12" s="2"/>
    </row>
    <row r="13" spans="1:11" s="1" customFormat="1" ht="15.75" x14ac:dyDescent="0.25">
      <c r="B13" s="7" t="s">
        <v>1</v>
      </c>
      <c r="F13" s="6"/>
      <c r="G13" s="5"/>
      <c r="H13" s="4"/>
    </row>
    <row r="14" spans="1:11" s="1" customFormat="1" ht="15" customHeight="1" x14ac:dyDescent="0.25">
      <c r="F14" s="3" t="s">
        <v>0</v>
      </c>
      <c r="G14" s="2"/>
      <c r="H14" s="2"/>
    </row>
  </sheetData>
  <mergeCells count="10">
    <mergeCell ref="K3:K4"/>
    <mergeCell ref="A2:K2"/>
    <mergeCell ref="B1:J1"/>
    <mergeCell ref="C3:E3"/>
    <mergeCell ref="G13:H13"/>
    <mergeCell ref="G11:H1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="80" zoomScaleNormal="80" workbookViewId="0">
      <selection activeCell="G6" sqref="G6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5" style="1" customWidth="1"/>
    <col min="5" max="5" width="20.2851562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1"/>
      <c r="B1" s="33" t="s">
        <v>149</v>
      </c>
      <c r="C1" s="32"/>
      <c r="D1" s="32"/>
      <c r="E1" s="32"/>
      <c r="F1" s="32"/>
      <c r="G1" s="32"/>
      <c r="H1" s="32"/>
      <c r="I1" s="32"/>
      <c r="J1" s="32"/>
      <c r="K1" s="31"/>
    </row>
    <row r="2" spans="1:11" ht="14.25" customHeight="1" x14ac:dyDescent="0.25">
      <c r="A2" s="30" t="s">
        <v>148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33" customHeight="1" x14ac:dyDescent="0.25">
      <c r="A3" s="29" t="s">
        <v>19</v>
      </c>
      <c r="B3" s="29" t="s">
        <v>18</v>
      </c>
      <c r="C3" s="28" t="s">
        <v>17</v>
      </c>
      <c r="D3" s="28"/>
      <c r="E3" s="28"/>
      <c r="F3" s="28" t="s">
        <v>16</v>
      </c>
      <c r="G3" s="28" t="s">
        <v>15</v>
      </c>
      <c r="H3" s="28"/>
      <c r="I3" s="28"/>
      <c r="J3" s="28"/>
      <c r="K3" s="25" t="s">
        <v>14</v>
      </c>
    </row>
    <row r="4" spans="1:11" ht="158.25" customHeight="1" x14ac:dyDescent="0.25">
      <c r="A4" s="29"/>
      <c r="B4" s="29"/>
      <c r="C4" s="26" t="s">
        <v>13</v>
      </c>
      <c r="D4" s="26" t="s">
        <v>12</v>
      </c>
      <c r="E4" s="26" t="s">
        <v>11</v>
      </c>
      <c r="F4" s="28"/>
      <c r="G4" s="27" t="s">
        <v>10</v>
      </c>
      <c r="H4" s="26" t="s">
        <v>8</v>
      </c>
      <c r="I4" s="26" t="s">
        <v>9</v>
      </c>
      <c r="J4" s="26" t="s">
        <v>8</v>
      </c>
      <c r="K4" s="25"/>
    </row>
    <row r="5" spans="1:11" ht="47.25" x14ac:dyDescent="0.25">
      <c r="A5" s="22">
        <v>1</v>
      </c>
      <c r="B5" s="129" t="s">
        <v>147</v>
      </c>
      <c r="C5" s="16"/>
      <c r="D5" s="16">
        <v>57.94</v>
      </c>
      <c r="E5" s="17" t="s">
        <v>6</v>
      </c>
      <c r="F5" s="24">
        <f>SUM(C5,D5)</f>
        <v>57.94</v>
      </c>
      <c r="G5" s="18"/>
      <c r="H5" s="16"/>
      <c r="I5" s="44" t="s">
        <v>6</v>
      </c>
      <c r="J5" s="16">
        <v>56.84</v>
      </c>
      <c r="K5" s="23">
        <v>1.1000000000000001</v>
      </c>
    </row>
    <row r="6" spans="1:11" ht="47.25" x14ac:dyDescent="0.25">
      <c r="A6" s="22">
        <v>2</v>
      </c>
      <c r="B6" s="129" t="s">
        <v>147</v>
      </c>
      <c r="C6" s="16"/>
      <c r="D6" s="16">
        <v>0.5</v>
      </c>
      <c r="E6" s="17" t="s">
        <v>141</v>
      </c>
      <c r="F6" s="24">
        <f>SUM(C6,D6)</f>
        <v>0.5</v>
      </c>
      <c r="G6" s="18"/>
      <c r="H6" s="16"/>
      <c r="I6" s="17" t="s">
        <v>141</v>
      </c>
      <c r="J6" s="16">
        <v>0.44</v>
      </c>
      <c r="K6" s="23">
        <v>0.06</v>
      </c>
    </row>
    <row r="7" spans="1:11" ht="27" customHeight="1" x14ac:dyDescent="0.25">
      <c r="A7" s="22">
        <v>3</v>
      </c>
      <c r="B7" s="18" t="s">
        <v>146</v>
      </c>
      <c r="C7" s="16"/>
      <c r="D7" s="16">
        <v>211.63</v>
      </c>
      <c r="E7" s="17" t="s">
        <v>6</v>
      </c>
      <c r="F7" s="24">
        <f>SUM(C7,D7)</f>
        <v>211.63</v>
      </c>
      <c r="G7" s="18"/>
      <c r="H7" s="16"/>
      <c r="I7" s="44" t="s">
        <v>6</v>
      </c>
      <c r="J7" s="16">
        <v>0</v>
      </c>
      <c r="K7" s="23">
        <v>106.13</v>
      </c>
    </row>
    <row r="8" spans="1:11" ht="63.75" customHeight="1" x14ac:dyDescent="0.25">
      <c r="A8" s="22">
        <v>4</v>
      </c>
      <c r="B8" s="129" t="s">
        <v>145</v>
      </c>
      <c r="C8" s="16"/>
      <c r="D8" s="16">
        <v>0.44</v>
      </c>
      <c r="E8" s="17" t="s">
        <v>141</v>
      </c>
      <c r="F8" s="24">
        <f>SUM(C8,D8)</f>
        <v>0.44</v>
      </c>
      <c r="G8" s="18"/>
      <c r="H8" s="16"/>
      <c r="I8" s="17" t="s">
        <v>141</v>
      </c>
      <c r="J8" s="16">
        <v>0.44</v>
      </c>
      <c r="K8" s="23">
        <v>0</v>
      </c>
    </row>
    <row r="9" spans="1:11" ht="47.25" x14ac:dyDescent="0.25">
      <c r="A9" s="22">
        <v>5</v>
      </c>
      <c r="B9" s="129" t="s">
        <v>144</v>
      </c>
      <c r="C9" s="16"/>
      <c r="D9" s="16">
        <v>5.73</v>
      </c>
      <c r="E9" s="17" t="s">
        <v>6</v>
      </c>
      <c r="F9" s="24">
        <f>SUM(C9,D9)</f>
        <v>5.73</v>
      </c>
      <c r="G9" s="18"/>
      <c r="H9" s="16"/>
      <c r="I9" s="44"/>
      <c r="J9" s="16"/>
      <c r="K9" s="23">
        <v>5.73</v>
      </c>
    </row>
    <row r="10" spans="1:11" ht="47.25" x14ac:dyDescent="0.25">
      <c r="A10" s="22">
        <v>6</v>
      </c>
      <c r="B10" s="129" t="s">
        <v>144</v>
      </c>
      <c r="C10" s="16"/>
      <c r="D10" s="16">
        <v>4.2999999999999997E-2</v>
      </c>
      <c r="E10" s="17" t="s">
        <v>141</v>
      </c>
      <c r="F10" s="24">
        <f>SUM(C10,D10)</f>
        <v>4.2999999999999997E-2</v>
      </c>
      <c r="G10" s="37"/>
      <c r="H10" s="16"/>
      <c r="I10" s="17"/>
      <c r="J10" s="16"/>
      <c r="K10" s="23">
        <v>0.04</v>
      </c>
    </row>
    <row r="11" spans="1:11" ht="15.75" x14ac:dyDescent="0.25">
      <c r="A11" s="22">
        <v>7</v>
      </c>
      <c r="B11" s="18" t="s">
        <v>143</v>
      </c>
      <c r="C11" s="16"/>
      <c r="D11" s="16">
        <v>8.83</v>
      </c>
      <c r="E11" s="17" t="s">
        <v>6</v>
      </c>
      <c r="F11" s="24">
        <f>SUM(C11,D11)</f>
        <v>8.83</v>
      </c>
      <c r="G11" s="37"/>
      <c r="H11" s="16"/>
      <c r="I11" s="17"/>
      <c r="J11" s="16"/>
      <c r="K11" s="23">
        <v>8.83</v>
      </c>
    </row>
    <row r="12" spans="1:11" ht="47.25" x14ac:dyDescent="0.25">
      <c r="A12" s="22">
        <v>8</v>
      </c>
      <c r="B12" s="129" t="s">
        <v>142</v>
      </c>
      <c r="C12" s="16"/>
      <c r="D12" s="16">
        <v>53.89</v>
      </c>
      <c r="E12" s="17" t="s">
        <v>141</v>
      </c>
      <c r="F12" s="24">
        <f>SUM(C12,D12)</f>
        <v>53.89</v>
      </c>
      <c r="G12" s="18"/>
      <c r="H12" s="16"/>
      <c r="I12" s="17"/>
      <c r="J12" s="16"/>
      <c r="K12" s="23">
        <v>53.89</v>
      </c>
    </row>
    <row r="13" spans="1:11" ht="15.75" x14ac:dyDescent="0.25">
      <c r="A13" s="22"/>
      <c r="B13" s="18"/>
      <c r="C13" s="16"/>
      <c r="D13" s="16"/>
      <c r="E13" s="17"/>
      <c r="F13" s="24">
        <f>SUM(C13,D13)</f>
        <v>0</v>
      </c>
      <c r="G13" s="18"/>
      <c r="H13" s="16"/>
      <c r="I13" s="17"/>
      <c r="J13" s="16"/>
      <c r="K13" s="23"/>
    </row>
    <row r="14" spans="1:11" ht="15.75" x14ac:dyDescent="0.25">
      <c r="A14" s="14"/>
      <c r="B14" s="13" t="s">
        <v>3</v>
      </c>
      <c r="C14" s="9">
        <f>SUM(C5:C13)</f>
        <v>0</v>
      </c>
      <c r="D14" s="9">
        <f>SUM(D5:D13)</f>
        <v>339.00299999999999</v>
      </c>
      <c r="E14" s="10"/>
      <c r="F14" s="12">
        <f>SUM(C14,D14)</f>
        <v>339.00299999999999</v>
      </c>
      <c r="G14" s="11"/>
      <c r="H14" s="9">
        <f>SUM(H5:H13)</f>
        <v>0</v>
      </c>
      <c r="I14" s="10"/>
      <c r="J14" s="9">
        <f>SUM(J5:J13)</f>
        <v>57.72</v>
      </c>
      <c r="K14" s="8">
        <f>D14-J14</f>
        <v>281.28300000000002</v>
      </c>
    </row>
    <row r="15" spans="1:11" x14ac:dyDescent="0.25">
      <c r="K15" s="128"/>
    </row>
    <row r="17" spans="2:8" ht="15.75" x14ac:dyDescent="0.25">
      <c r="B17" s="7" t="s">
        <v>140</v>
      </c>
      <c r="F17" s="6"/>
      <c r="G17" s="5" t="s">
        <v>139</v>
      </c>
      <c r="H17" s="4"/>
    </row>
    <row r="18" spans="2:8" x14ac:dyDescent="0.25">
      <c r="B18" s="7"/>
      <c r="F18" s="3" t="s">
        <v>0</v>
      </c>
      <c r="G18" s="2"/>
      <c r="H18" s="2"/>
    </row>
    <row r="19" spans="2:8" ht="15.75" x14ac:dyDescent="0.25">
      <c r="B19" s="7" t="s">
        <v>1</v>
      </c>
      <c r="F19" s="6"/>
      <c r="G19" s="5" t="s">
        <v>138</v>
      </c>
      <c r="H19" s="4"/>
    </row>
    <row r="20" spans="2:8" x14ac:dyDescent="0.25">
      <c r="F20" s="3" t="s">
        <v>0</v>
      </c>
      <c r="G20" s="2"/>
      <c r="H20" s="2"/>
    </row>
    <row r="21" spans="2:8" x14ac:dyDescent="0.25">
      <c r="B21" s="127" t="s">
        <v>137</v>
      </c>
      <c r="C21" s="127"/>
    </row>
    <row r="22" spans="2:8" x14ac:dyDescent="0.25">
      <c r="B22" s="127" t="s">
        <v>136</v>
      </c>
      <c r="C22" s="127"/>
    </row>
  </sheetData>
  <mergeCells count="10">
    <mergeCell ref="K3:K4"/>
    <mergeCell ref="A2:K2"/>
    <mergeCell ref="B1:J1"/>
    <mergeCell ref="C3:E3"/>
    <mergeCell ref="G19:H19"/>
    <mergeCell ref="G17:H17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0" zoomScaleNormal="80" workbookViewId="0">
      <selection sqref="A1:L2"/>
    </sheetView>
  </sheetViews>
  <sheetFormatPr defaultRowHeight="15" x14ac:dyDescent="0.25"/>
  <cols>
    <col min="1" max="1" width="8.85546875" style="1" customWidth="1"/>
    <col min="2" max="2" width="25.7109375" style="1" customWidth="1"/>
    <col min="3" max="3" width="13.140625" style="1" customWidth="1"/>
    <col min="4" max="5" width="15.85546875" style="1" customWidth="1"/>
    <col min="6" max="6" width="21.7109375" style="1" customWidth="1"/>
    <col min="7" max="7" width="12.7109375" style="1" customWidth="1"/>
    <col min="8" max="8" width="16.28515625" style="1" customWidth="1"/>
    <col min="9" max="9" width="11.140625" style="1" customWidth="1"/>
    <col min="10" max="10" width="27.28515625" style="1" customWidth="1"/>
    <col min="11" max="11" width="12.7109375" style="1" customWidth="1"/>
    <col min="12" max="12" width="14.140625" style="1" customWidth="1"/>
    <col min="13" max="16384" width="9.140625" style="1"/>
  </cols>
  <sheetData>
    <row r="1" spans="1:12" ht="37.5" customHeight="1" x14ac:dyDescent="0.25">
      <c r="A1" s="152" t="s">
        <v>185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ht="21" x14ac:dyDescent="0.35">
      <c r="A3" s="151" t="s">
        <v>184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5" spans="1:12" ht="46.5" customHeight="1" x14ac:dyDescent="0.25">
      <c r="A5" s="102" t="s">
        <v>183</v>
      </c>
      <c r="B5" s="102" t="s">
        <v>182</v>
      </c>
      <c r="C5" s="102" t="s">
        <v>181</v>
      </c>
      <c r="D5" s="150" t="s">
        <v>180</v>
      </c>
      <c r="E5" s="149"/>
      <c r="F5" s="148"/>
      <c r="G5" s="102" t="s">
        <v>179</v>
      </c>
      <c r="H5" s="147" t="s">
        <v>178</v>
      </c>
      <c r="I5" s="146"/>
      <c r="J5" s="146"/>
      <c r="K5" s="145"/>
      <c r="L5" s="102" t="s">
        <v>177</v>
      </c>
    </row>
    <row r="6" spans="1:12" ht="88.5" customHeight="1" x14ac:dyDescent="0.25">
      <c r="A6" s="98"/>
      <c r="B6" s="98"/>
      <c r="C6" s="98"/>
      <c r="D6" s="100" t="s">
        <v>176</v>
      </c>
      <c r="E6" s="100" t="s">
        <v>175</v>
      </c>
      <c r="F6" s="100" t="s">
        <v>174</v>
      </c>
      <c r="G6" s="98"/>
      <c r="H6" s="144" t="s">
        <v>173</v>
      </c>
      <c r="I6" s="144" t="s">
        <v>171</v>
      </c>
      <c r="J6" s="144" t="s">
        <v>172</v>
      </c>
      <c r="K6" s="144" t="s">
        <v>171</v>
      </c>
      <c r="L6" s="98"/>
    </row>
    <row r="7" spans="1:12" ht="29.25" customHeight="1" x14ac:dyDescent="0.25">
      <c r="A7" s="87">
        <v>1</v>
      </c>
      <c r="B7" s="87" t="s">
        <v>170</v>
      </c>
      <c r="C7" s="87">
        <v>6.4969999999999999</v>
      </c>
      <c r="D7" s="143">
        <v>37.616</v>
      </c>
      <c r="E7" s="87"/>
      <c r="F7" s="141"/>
      <c r="G7" s="142">
        <f>E7+D7+C7</f>
        <v>44.113</v>
      </c>
      <c r="H7" s="137">
        <v>2210</v>
      </c>
      <c r="I7" s="133">
        <f>K7+K10+K12+K8+K11+K9</f>
        <v>25.763000000000002</v>
      </c>
      <c r="J7" s="136" t="s">
        <v>169</v>
      </c>
      <c r="K7" s="139">
        <v>8.2260000000000009</v>
      </c>
      <c r="L7" s="132"/>
    </row>
    <row r="8" spans="1:12" ht="20.25" customHeight="1" x14ac:dyDescent="0.25">
      <c r="A8" s="87"/>
      <c r="B8" s="87"/>
      <c r="C8" s="87"/>
      <c r="D8" s="143"/>
      <c r="E8" s="87"/>
      <c r="F8" s="141"/>
      <c r="G8" s="142"/>
      <c r="H8" s="137"/>
      <c r="I8" s="133"/>
      <c r="J8" s="138" t="s">
        <v>168</v>
      </c>
      <c r="K8" s="139">
        <v>7.0000000000000007E-2</v>
      </c>
      <c r="L8" s="132"/>
    </row>
    <row r="9" spans="1:12" ht="20.25" customHeight="1" x14ac:dyDescent="0.25">
      <c r="A9" s="87"/>
      <c r="B9" s="87"/>
      <c r="C9" s="87"/>
      <c r="D9" s="143"/>
      <c r="E9" s="87"/>
      <c r="F9" s="141"/>
      <c r="G9" s="142"/>
      <c r="H9" s="137"/>
      <c r="I9" s="133"/>
      <c r="J9" s="138" t="s">
        <v>167</v>
      </c>
      <c r="K9" s="139">
        <v>1.5</v>
      </c>
      <c r="L9" s="132"/>
    </row>
    <row r="10" spans="1:12" ht="15.75" x14ac:dyDescent="0.25">
      <c r="A10" s="87"/>
      <c r="B10" s="87"/>
      <c r="C10" s="138"/>
      <c r="D10" s="138"/>
      <c r="E10" s="87"/>
      <c r="F10" s="141"/>
      <c r="G10" s="132"/>
      <c r="H10" s="137"/>
      <c r="I10" s="140"/>
      <c r="J10" s="138" t="s">
        <v>166</v>
      </c>
      <c r="K10" s="139">
        <v>8.0030000000000001</v>
      </c>
      <c r="L10" s="132"/>
    </row>
    <row r="11" spans="1:12" ht="15.75" x14ac:dyDescent="0.25">
      <c r="A11" s="87"/>
      <c r="B11" s="87"/>
      <c r="C11" s="138"/>
      <c r="D11" s="138"/>
      <c r="E11" s="87"/>
      <c r="F11" s="141"/>
      <c r="G11" s="132"/>
      <c r="H11" s="137"/>
      <c r="I11" s="140"/>
      <c r="J11" s="138" t="s">
        <v>165</v>
      </c>
      <c r="K11" s="139">
        <v>1.8120000000000001</v>
      </c>
      <c r="L11" s="132"/>
    </row>
    <row r="12" spans="1:12" ht="15.75" x14ac:dyDescent="0.25">
      <c r="A12" s="87">
        <v>3</v>
      </c>
      <c r="B12" s="136"/>
      <c r="C12" s="138"/>
      <c r="D12" s="138"/>
      <c r="E12" s="87"/>
      <c r="F12" s="138"/>
      <c r="G12" s="132"/>
      <c r="H12" s="137"/>
      <c r="I12" s="140"/>
      <c r="J12" s="138" t="s">
        <v>164</v>
      </c>
      <c r="K12" s="139">
        <v>6.1520000000000001</v>
      </c>
      <c r="L12" s="132"/>
    </row>
    <row r="13" spans="1:12" ht="15.75" x14ac:dyDescent="0.25">
      <c r="A13" s="87">
        <v>7</v>
      </c>
      <c r="B13" s="138"/>
      <c r="C13" s="138"/>
      <c r="D13" s="138"/>
      <c r="E13" s="138"/>
      <c r="F13" s="138"/>
      <c r="G13" s="132"/>
      <c r="H13" s="137">
        <v>2220</v>
      </c>
      <c r="I13" s="133">
        <f>K13+K14</f>
        <v>0</v>
      </c>
      <c r="J13" s="138" t="s">
        <v>163</v>
      </c>
      <c r="K13" s="135"/>
      <c r="L13" s="132"/>
    </row>
    <row r="14" spans="1:12" ht="15.75" x14ac:dyDescent="0.25">
      <c r="A14" s="87">
        <v>8</v>
      </c>
      <c r="B14" s="138"/>
      <c r="C14" s="138"/>
      <c r="D14" s="138"/>
      <c r="E14" s="138"/>
      <c r="F14" s="138"/>
      <c r="G14" s="132"/>
      <c r="H14" s="137"/>
      <c r="I14" s="133"/>
      <c r="J14" s="138" t="s">
        <v>162</v>
      </c>
      <c r="K14" s="135"/>
      <c r="L14" s="132"/>
    </row>
    <row r="15" spans="1:12" ht="15.75" x14ac:dyDescent="0.25">
      <c r="A15" s="87">
        <v>10</v>
      </c>
      <c r="B15" s="138"/>
      <c r="C15" s="138"/>
      <c r="D15" s="138"/>
      <c r="E15" s="138"/>
      <c r="F15" s="138"/>
      <c r="G15" s="132"/>
      <c r="H15" s="137">
        <v>2240</v>
      </c>
      <c r="I15" s="133">
        <f>K15+K19+K20+K21+K16+K17+K18</f>
        <v>11.846000000000002</v>
      </c>
      <c r="J15" s="136" t="s">
        <v>161</v>
      </c>
      <c r="K15" s="135">
        <v>1.0680000000000001</v>
      </c>
      <c r="L15" s="132"/>
    </row>
    <row r="16" spans="1:12" ht="15.75" x14ac:dyDescent="0.25">
      <c r="A16" s="87"/>
      <c r="B16" s="138"/>
      <c r="C16" s="138"/>
      <c r="D16" s="138"/>
      <c r="E16" s="138"/>
      <c r="F16" s="138"/>
      <c r="G16" s="132"/>
      <c r="H16" s="137"/>
      <c r="I16" s="133"/>
      <c r="J16" s="136" t="s">
        <v>160</v>
      </c>
      <c r="K16" s="135">
        <v>1.3</v>
      </c>
      <c r="L16" s="132"/>
    </row>
    <row r="17" spans="1:12" ht="15.75" x14ac:dyDescent="0.25">
      <c r="A17" s="87"/>
      <c r="B17" s="138"/>
      <c r="C17" s="138"/>
      <c r="D17" s="138"/>
      <c r="E17" s="138"/>
      <c r="F17" s="138"/>
      <c r="G17" s="132"/>
      <c r="H17" s="137"/>
      <c r="I17" s="133"/>
      <c r="J17" s="136" t="s">
        <v>159</v>
      </c>
      <c r="K17" s="135">
        <v>1.8</v>
      </c>
      <c r="L17" s="132"/>
    </row>
    <row r="18" spans="1:12" ht="30" x14ac:dyDescent="0.25">
      <c r="A18" s="87"/>
      <c r="B18" s="138"/>
      <c r="C18" s="138"/>
      <c r="D18" s="138"/>
      <c r="E18" s="138"/>
      <c r="F18" s="138"/>
      <c r="G18" s="132"/>
      <c r="H18" s="137"/>
      <c r="I18" s="133"/>
      <c r="J18" s="136" t="s">
        <v>158</v>
      </c>
      <c r="K18" s="135">
        <v>1.028</v>
      </c>
      <c r="L18" s="132"/>
    </row>
    <row r="19" spans="1:12" ht="30" x14ac:dyDescent="0.25">
      <c r="A19" s="87"/>
      <c r="B19" s="138"/>
      <c r="C19" s="138"/>
      <c r="D19" s="138"/>
      <c r="E19" s="138"/>
      <c r="F19" s="138"/>
      <c r="G19" s="132"/>
      <c r="H19" s="137"/>
      <c r="I19" s="133"/>
      <c r="J19" s="136" t="s">
        <v>157</v>
      </c>
      <c r="K19" s="135">
        <v>4.8</v>
      </c>
      <c r="L19" s="132"/>
    </row>
    <row r="20" spans="1:12" ht="15.75" x14ac:dyDescent="0.25">
      <c r="A20" s="87"/>
      <c r="B20" s="138"/>
      <c r="C20" s="138"/>
      <c r="D20" s="138"/>
      <c r="E20" s="138"/>
      <c r="F20" s="138"/>
      <c r="G20" s="132"/>
      <c r="H20" s="137"/>
      <c r="I20" s="133"/>
      <c r="J20" s="136" t="s">
        <v>156</v>
      </c>
      <c r="K20" s="135">
        <v>0.6</v>
      </c>
      <c r="L20" s="132"/>
    </row>
    <row r="21" spans="1:12" ht="15.75" x14ac:dyDescent="0.25">
      <c r="A21" s="87"/>
      <c r="B21" s="138"/>
      <c r="C21" s="138"/>
      <c r="D21" s="138"/>
      <c r="E21" s="138"/>
      <c r="F21" s="138"/>
      <c r="G21" s="132"/>
      <c r="H21" s="137"/>
      <c r="I21" s="133"/>
      <c r="J21" s="136" t="s">
        <v>155</v>
      </c>
      <c r="K21" s="135">
        <v>1.25</v>
      </c>
      <c r="L21" s="132"/>
    </row>
    <row r="22" spans="1:12" ht="15.75" x14ac:dyDescent="0.25">
      <c r="A22" s="87"/>
      <c r="B22" s="138"/>
      <c r="C22" s="138"/>
      <c r="D22" s="138"/>
      <c r="E22" s="138"/>
      <c r="F22" s="138"/>
      <c r="G22" s="132"/>
      <c r="H22" s="137">
        <v>3132</v>
      </c>
      <c r="I22" s="133">
        <f>K22+K23</f>
        <v>0</v>
      </c>
      <c r="J22" s="136" t="s">
        <v>154</v>
      </c>
      <c r="K22" s="135"/>
      <c r="L22" s="132"/>
    </row>
    <row r="23" spans="1:12" ht="15.75" x14ac:dyDescent="0.25">
      <c r="A23" s="87"/>
      <c r="B23" s="138"/>
      <c r="C23" s="138"/>
      <c r="D23" s="138"/>
      <c r="E23" s="138"/>
      <c r="F23" s="138"/>
      <c r="G23" s="132"/>
      <c r="H23" s="137"/>
      <c r="I23" s="133"/>
      <c r="J23" s="136"/>
      <c r="K23" s="135"/>
      <c r="L23" s="132"/>
    </row>
    <row r="24" spans="1:12" ht="24" customHeight="1" x14ac:dyDescent="0.25">
      <c r="A24" s="94" t="s">
        <v>153</v>
      </c>
      <c r="B24" s="132"/>
      <c r="C24" s="132">
        <f>C7</f>
        <v>6.4969999999999999</v>
      </c>
      <c r="D24" s="134">
        <f>D7</f>
        <v>37.616</v>
      </c>
      <c r="E24" s="84">
        <f>E10+E12</f>
        <v>0</v>
      </c>
      <c r="F24" s="132"/>
      <c r="G24" s="132">
        <f>SUM(G7:G15)</f>
        <v>44.113</v>
      </c>
      <c r="H24" s="84"/>
      <c r="I24" s="133">
        <f>I15+I7+I13+I22</f>
        <v>37.609000000000002</v>
      </c>
      <c r="J24" s="132"/>
      <c r="K24" s="131">
        <f>SUM(K7:K22)</f>
        <v>37.609000000000002</v>
      </c>
      <c r="L24" s="131">
        <f>G24-I24</f>
        <v>6.5039999999999978</v>
      </c>
    </row>
    <row r="27" spans="1:12" ht="18.75" x14ac:dyDescent="0.3">
      <c r="A27" s="130" t="s">
        <v>152</v>
      </c>
      <c r="B27" s="130"/>
      <c r="C27" s="130"/>
      <c r="D27" s="130"/>
      <c r="E27" s="130" t="s">
        <v>151</v>
      </c>
    </row>
    <row r="28" spans="1:12" ht="18.75" x14ac:dyDescent="0.3">
      <c r="A28" s="130"/>
      <c r="B28" s="130"/>
      <c r="C28" s="130"/>
      <c r="D28" s="130"/>
      <c r="E28" s="130"/>
    </row>
    <row r="29" spans="1:12" ht="18.75" x14ac:dyDescent="0.3">
      <c r="A29" s="130"/>
      <c r="B29" s="130"/>
      <c r="C29" s="130"/>
      <c r="D29" s="130"/>
      <c r="E29" s="130"/>
    </row>
    <row r="30" spans="1:12" ht="18.75" x14ac:dyDescent="0.3">
      <c r="A30" s="130" t="s">
        <v>1</v>
      </c>
      <c r="B30" s="130"/>
      <c r="C30" s="130"/>
      <c r="D30" s="130"/>
      <c r="E30" s="130" t="s">
        <v>150</v>
      </c>
    </row>
    <row r="31" spans="1:12" ht="18.75" x14ac:dyDescent="0.3">
      <c r="A31" s="130"/>
      <c r="B31" s="130"/>
      <c r="C31" s="130"/>
      <c r="D31" s="130"/>
      <c r="E31" s="130"/>
    </row>
  </sheetData>
  <mergeCells count="9">
    <mergeCell ref="A1:L2"/>
    <mergeCell ref="A3:L3"/>
    <mergeCell ref="L5:L6"/>
    <mergeCell ref="D5:F5"/>
    <mergeCell ref="A5:A6"/>
    <mergeCell ref="B5:B6"/>
    <mergeCell ref="H5:K5"/>
    <mergeCell ref="G5:G6"/>
    <mergeCell ref="C5:C6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1"/>
      <c r="B1" s="33" t="s">
        <v>193</v>
      </c>
      <c r="C1" s="32"/>
      <c r="D1" s="32"/>
      <c r="E1" s="32"/>
      <c r="F1" s="32"/>
      <c r="G1" s="32"/>
      <c r="H1" s="32"/>
      <c r="I1" s="32"/>
      <c r="J1" s="32"/>
      <c r="K1" s="31"/>
    </row>
    <row r="2" spans="1:11" ht="31.5" customHeight="1" x14ac:dyDescent="0.25">
      <c r="A2" s="30" t="s">
        <v>192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33" customHeight="1" x14ac:dyDescent="0.25">
      <c r="A3" s="29" t="s">
        <v>19</v>
      </c>
      <c r="B3" s="29" t="s">
        <v>18</v>
      </c>
      <c r="C3" s="28" t="s">
        <v>17</v>
      </c>
      <c r="D3" s="28"/>
      <c r="E3" s="28"/>
      <c r="F3" s="28" t="s">
        <v>16</v>
      </c>
      <c r="G3" s="28" t="s">
        <v>15</v>
      </c>
      <c r="H3" s="28"/>
      <c r="I3" s="28"/>
      <c r="J3" s="28"/>
      <c r="K3" s="25" t="s">
        <v>14</v>
      </c>
    </row>
    <row r="4" spans="1:11" ht="158.25" customHeight="1" x14ac:dyDescent="0.25">
      <c r="A4" s="29"/>
      <c r="B4" s="29"/>
      <c r="C4" s="26" t="s">
        <v>13</v>
      </c>
      <c r="D4" s="26" t="s">
        <v>12</v>
      </c>
      <c r="E4" s="26" t="s">
        <v>11</v>
      </c>
      <c r="F4" s="28"/>
      <c r="G4" s="27" t="s">
        <v>10</v>
      </c>
      <c r="H4" s="26" t="s">
        <v>8</v>
      </c>
      <c r="I4" s="26" t="s">
        <v>9</v>
      </c>
      <c r="J4" s="26" t="s">
        <v>8</v>
      </c>
      <c r="K4" s="25"/>
    </row>
    <row r="5" spans="1:11" ht="15.75" x14ac:dyDescent="0.25">
      <c r="A5" s="22">
        <v>1</v>
      </c>
      <c r="B5" s="18" t="s">
        <v>47</v>
      </c>
      <c r="C5" s="16">
        <v>15.91</v>
      </c>
      <c r="D5" s="16"/>
      <c r="E5" s="17"/>
      <c r="F5" s="24">
        <f>SUM(C5,D5)</f>
        <v>15.91</v>
      </c>
      <c r="G5" s="18"/>
      <c r="H5" s="16"/>
      <c r="I5" s="44"/>
      <c r="J5" s="16"/>
      <c r="K5" s="23"/>
    </row>
    <row r="6" spans="1:11" ht="31.5" x14ac:dyDescent="0.25">
      <c r="A6" s="22">
        <v>2</v>
      </c>
      <c r="B6" s="17" t="s">
        <v>191</v>
      </c>
      <c r="C6" s="16"/>
      <c r="D6" s="16">
        <v>280.5</v>
      </c>
      <c r="E6" s="17" t="s">
        <v>190</v>
      </c>
      <c r="F6" s="24">
        <f>SUM(C6,D6)</f>
        <v>280.5</v>
      </c>
      <c r="G6" s="18"/>
      <c r="H6" s="16"/>
      <c r="I6" s="44"/>
      <c r="J6" s="16"/>
      <c r="K6" s="23"/>
    </row>
    <row r="7" spans="1:11" ht="15.75" hidden="1" x14ac:dyDescent="0.25">
      <c r="A7" s="22"/>
      <c r="B7" s="18"/>
      <c r="C7" s="16"/>
      <c r="D7" s="16"/>
      <c r="E7" s="17"/>
      <c r="F7" s="24">
        <f>SUM(C7,D7)</f>
        <v>0</v>
      </c>
      <c r="G7" s="18"/>
      <c r="H7" s="16"/>
      <c r="I7" s="44"/>
      <c r="J7" s="16"/>
      <c r="K7" s="23"/>
    </row>
    <row r="8" spans="1:11" ht="15.75" hidden="1" x14ac:dyDescent="0.25">
      <c r="A8" s="22"/>
      <c r="B8" s="18"/>
      <c r="C8" s="16"/>
      <c r="D8" s="16"/>
      <c r="E8" s="17"/>
      <c r="F8" s="24">
        <f>SUM(C8,D8)</f>
        <v>0</v>
      </c>
      <c r="G8" s="18"/>
      <c r="H8" s="16"/>
      <c r="I8" s="44"/>
      <c r="J8" s="16"/>
      <c r="K8" s="23"/>
    </row>
    <row r="9" spans="1:11" ht="15.75" hidden="1" x14ac:dyDescent="0.25">
      <c r="A9" s="22"/>
      <c r="B9" s="18"/>
      <c r="C9" s="16"/>
      <c r="D9" s="16"/>
      <c r="E9" s="17"/>
      <c r="F9" s="24">
        <f>SUM(C9,D9)</f>
        <v>0</v>
      </c>
      <c r="G9" s="18"/>
      <c r="H9" s="16"/>
      <c r="I9" s="44"/>
      <c r="J9" s="16"/>
      <c r="K9" s="23"/>
    </row>
    <row r="10" spans="1:11" ht="15.75" hidden="1" x14ac:dyDescent="0.25">
      <c r="A10" s="22"/>
      <c r="B10" s="18"/>
      <c r="C10" s="16"/>
      <c r="D10" s="16"/>
      <c r="E10" s="17"/>
      <c r="F10" s="24">
        <f>SUM(C10,D10)</f>
        <v>0</v>
      </c>
      <c r="G10" s="37"/>
      <c r="H10" s="16"/>
      <c r="I10" s="17"/>
      <c r="J10" s="16"/>
      <c r="K10" s="23"/>
    </row>
    <row r="11" spans="1:11" ht="15.75" hidden="1" x14ac:dyDescent="0.25">
      <c r="A11" s="22"/>
      <c r="B11" s="18"/>
      <c r="C11" s="16"/>
      <c r="D11" s="16"/>
      <c r="E11" s="17"/>
      <c r="F11" s="24">
        <f>SUM(C11,D11)</f>
        <v>0</v>
      </c>
      <c r="G11" s="37"/>
      <c r="H11" s="16"/>
      <c r="I11" s="17"/>
      <c r="J11" s="16"/>
      <c r="K11" s="23"/>
    </row>
    <row r="12" spans="1:11" ht="15.75" hidden="1" x14ac:dyDescent="0.25">
      <c r="A12" s="22"/>
      <c r="B12" s="18"/>
      <c r="C12" s="16"/>
      <c r="D12" s="16"/>
      <c r="E12" s="17"/>
      <c r="F12" s="24">
        <f>SUM(C12,D12)</f>
        <v>0</v>
      </c>
      <c r="G12" s="18"/>
      <c r="H12" s="16"/>
      <c r="I12" s="17"/>
      <c r="J12" s="16"/>
      <c r="K12" s="23"/>
    </row>
    <row r="13" spans="1:11" ht="15.75" hidden="1" x14ac:dyDescent="0.25">
      <c r="A13" s="37"/>
      <c r="B13" s="18"/>
      <c r="C13" s="16"/>
      <c r="D13" s="16"/>
      <c r="E13" s="17"/>
      <c r="F13" s="24">
        <f>SUM(C13,D13)</f>
        <v>0</v>
      </c>
      <c r="G13" s="18"/>
      <c r="H13" s="16"/>
      <c r="I13" s="17"/>
      <c r="J13" s="16"/>
      <c r="K13" s="23"/>
    </row>
    <row r="14" spans="1:11" ht="15" hidden="1" customHeight="1" x14ac:dyDescent="0.25">
      <c r="A14" s="37"/>
      <c r="B14" s="18"/>
      <c r="C14" s="16"/>
      <c r="D14" s="16"/>
      <c r="E14" s="17"/>
      <c r="F14" s="24">
        <f>SUM(C14,D14)</f>
        <v>0</v>
      </c>
      <c r="G14" s="18"/>
      <c r="H14" s="16"/>
      <c r="I14" s="17"/>
      <c r="J14" s="16"/>
      <c r="K14" s="23"/>
    </row>
    <row r="15" spans="1:11" ht="15.75" hidden="1" x14ac:dyDescent="0.25">
      <c r="A15" s="22"/>
      <c r="B15" s="18"/>
      <c r="C15" s="16"/>
      <c r="D15" s="16"/>
      <c r="E15" s="17"/>
      <c r="F15" s="24">
        <f>SUM(C15,D15)</f>
        <v>0</v>
      </c>
      <c r="G15" s="18"/>
      <c r="H15" s="16"/>
      <c r="I15" s="17"/>
      <c r="J15" s="16"/>
      <c r="K15" s="23"/>
    </row>
    <row r="16" spans="1:11" ht="15.75" hidden="1" x14ac:dyDescent="0.25">
      <c r="A16" s="22"/>
      <c r="B16" s="18"/>
      <c r="C16" s="16"/>
      <c r="D16" s="16"/>
      <c r="E16" s="17"/>
      <c r="F16" s="24">
        <f>SUM(C16,D16)</f>
        <v>0</v>
      </c>
      <c r="G16" s="18"/>
      <c r="H16" s="16"/>
      <c r="I16" s="17"/>
      <c r="J16" s="16"/>
      <c r="K16" s="23"/>
    </row>
    <row r="17" spans="1:11" ht="15.75" hidden="1" x14ac:dyDescent="0.25">
      <c r="A17" s="22"/>
      <c r="B17" s="18"/>
      <c r="C17" s="16"/>
      <c r="D17" s="16"/>
      <c r="E17" s="17"/>
      <c r="F17" s="24">
        <f>SUM(C17,D17)</f>
        <v>0</v>
      </c>
      <c r="G17" s="18"/>
      <c r="H17" s="16"/>
      <c r="I17" s="17"/>
      <c r="J17" s="16"/>
      <c r="K17" s="23"/>
    </row>
    <row r="18" spans="1:11" ht="15.75" hidden="1" x14ac:dyDescent="0.25">
      <c r="A18" s="22"/>
      <c r="B18" s="18"/>
      <c r="C18" s="16"/>
      <c r="D18" s="16"/>
      <c r="E18" s="17"/>
      <c r="F18" s="24">
        <f>SUM(C18,D18)</f>
        <v>0</v>
      </c>
      <c r="G18" s="18"/>
      <c r="H18" s="16"/>
      <c r="I18" s="17"/>
      <c r="J18" s="16"/>
      <c r="K18" s="23"/>
    </row>
    <row r="19" spans="1:11" ht="15.75" hidden="1" x14ac:dyDescent="0.25">
      <c r="A19" s="22"/>
      <c r="B19" s="18"/>
      <c r="C19" s="16"/>
      <c r="D19" s="16"/>
      <c r="E19" s="17"/>
      <c r="F19" s="24">
        <f>SUM(C19,D19)</f>
        <v>0</v>
      </c>
      <c r="G19" s="18"/>
      <c r="H19" s="16"/>
      <c r="I19" s="17"/>
      <c r="J19" s="16"/>
      <c r="K19" s="23"/>
    </row>
    <row r="20" spans="1:11" ht="15.75" hidden="1" x14ac:dyDescent="0.25">
      <c r="A20" s="22"/>
      <c r="B20" s="18"/>
      <c r="C20" s="16"/>
      <c r="D20" s="16"/>
      <c r="E20" s="17"/>
      <c r="F20" s="24">
        <f>SUM(C20,D20)</f>
        <v>0</v>
      </c>
      <c r="G20" s="18"/>
      <c r="H20" s="16"/>
      <c r="I20" s="17"/>
      <c r="J20" s="16"/>
      <c r="K20" s="23"/>
    </row>
    <row r="21" spans="1:11" ht="15.75" hidden="1" x14ac:dyDescent="0.25">
      <c r="A21" s="22"/>
      <c r="B21" s="18"/>
      <c r="C21" s="16"/>
      <c r="D21" s="16"/>
      <c r="E21" s="17"/>
      <c r="F21" s="24">
        <f>SUM(C21,D21)</f>
        <v>0</v>
      </c>
      <c r="G21" s="18"/>
      <c r="H21" s="16"/>
      <c r="I21" s="17"/>
      <c r="J21" s="16"/>
      <c r="K21" s="23"/>
    </row>
    <row r="22" spans="1:11" ht="15.75" hidden="1" x14ac:dyDescent="0.25">
      <c r="A22" s="22"/>
      <c r="B22" s="18"/>
      <c r="C22" s="16"/>
      <c r="D22" s="16"/>
      <c r="E22" s="17"/>
      <c r="F22" s="24">
        <f>SUM(C22,D22)</f>
        <v>0</v>
      </c>
      <c r="G22" s="18"/>
      <c r="H22" s="16"/>
      <c r="I22" s="17"/>
      <c r="J22" s="16"/>
      <c r="K22" s="23"/>
    </row>
    <row r="23" spans="1:11" ht="15.75" hidden="1" x14ac:dyDescent="0.25">
      <c r="A23" s="37"/>
      <c r="B23" s="18"/>
      <c r="C23" s="16"/>
      <c r="D23" s="16"/>
      <c r="E23" s="17"/>
      <c r="F23" s="24">
        <f>SUM(C23,D23)</f>
        <v>0</v>
      </c>
      <c r="G23" s="18"/>
      <c r="H23" s="16"/>
      <c r="I23" s="17"/>
      <c r="J23" s="16"/>
      <c r="K23" s="23"/>
    </row>
    <row r="24" spans="1:11" ht="15.75" hidden="1" x14ac:dyDescent="0.25">
      <c r="A24" s="37"/>
      <c r="B24" s="18"/>
      <c r="C24" s="16"/>
      <c r="D24" s="16"/>
      <c r="E24" s="17"/>
      <c r="F24" s="24">
        <f>SUM(C24,D24)</f>
        <v>0</v>
      </c>
      <c r="G24" s="18"/>
      <c r="H24" s="16"/>
      <c r="I24" s="17"/>
      <c r="J24" s="16"/>
      <c r="K24" s="23"/>
    </row>
    <row r="25" spans="1:11" ht="15.75" hidden="1" x14ac:dyDescent="0.25">
      <c r="A25" s="22"/>
      <c r="B25" s="18"/>
      <c r="C25" s="16"/>
      <c r="D25" s="16"/>
      <c r="E25" s="17"/>
      <c r="F25" s="24">
        <f>SUM(C25,D25)</f>
        <v>0</v>
      </c>
      <c r="G25" s="18"/>
      <c r="H25" s="16"/>
      <c r="I25" s="17"/>
      <c r="J25" s="16"/>
      <c r="K25" s="23"/>
    </row>
    <row r="26" spans="1:11" ht="15.75" hidden="1" x14ac:dyDescent="0.25">
      <c r="A26" s="22"/>
      <c r="B26" s="18"/>
      <c r="C26" s="16"/>
      <c r="D26" s="16"/>
      <c r="E26" s="17"/>
      <c r="F26" s="24">
        <f>SUM(C26,D26)</f>
        <v>0</v>
      </c>
      <c r="G26" s="18"/>
      <c r="H26" s="16"/>
      <c r="I26" s="17"/>
      <c r="J26" s="16"/>
      <c r="K26" s="23"/>
    </row>
    <row r="27" spans="1:11" ht="15.75" hidden="1" x14ac:dyDescent="0.25">
      <c r="A27" s="22"/>
      <c r="B27" s="18"/>
      <c r="C27" s="16"/>
      <c r="D27" s="16"/>
      <c r="E27" s="17"/>
      <c r="F27" s="24">
        <f>SUM(C27,D27)</f>
        <v>0</v>
      </c>
      <c r="G27" s="18"/>
      <c r="H27" s="16"/>
      <c r="I27" s="17"/>
      <c r="J27" s="16"/>
      <c r="K27" s="23"/>
    </row>
    <row r="28" spans="1:11" ht="15.75" hidden="1" x14ac:dyDescent="0.25">
      <c r="A28" s="22"/>
      <c r="B28" s="18"/>
      <c r="C28" s="16"/>
      <c r="D28" s="16"/>
      <c r="E28" s="17"/>
      <c r="F28" s="24">
        <f>SUM(C28,D28)</f>
        <v>0</v>
      </c>
      <c r="G28" s="18"/>
      <c r="H28" s="16"/>
      <c r="I28" s="17"/>
      <c r="J28" s="16"/>
      <c r="K28" s="23"/>
    </row>
    <row r="29" spans="1:11" ht="15.75" hidden="1" x14ac:dyDescent="0.25">
      <c r="A29" s="22"/>
      <c r="B29" s="18"/>
      <c r="C29" s="16"/>
      <c r="D29" s="16"/>
      <c r="E29" s="17"/>
      <c r="F29" s="24">
        <f>SUM(C29,D29)</f>
        <v>0</v>
      </c>
      <c r="G29" s="18"/>
      <c r="H29" s="16"/>
      <c r="I29" s="17"/>
      <c r="J29" s="16"/>
      <c r="K29" s="23"/>
    </row>
    <row r="30" spans="1:11" ht="15.75" hidden="1" x14ac:dyDescent="0.25">
      <c r="A30" s="22"/>
      <c r="B30" s="18"/>
      <c r="C30" s="16"/>
      <c r="D30" s="16"/>
      <c r="E30" s="17"/>
      <c r="F30" s="24">
        <f>SUM(C30,D30)</f>
        <v>0</v>
      </c>
      <c r="G30" s="18"/>
      <c r="H30" s="16"/>
      <c r="I30" s="17"/>
      <c r="J30" s="16"/>
      <c r="K30" s="23"/>
    </row>
    <row r="31" spans="1:11" ht="15.75" hidden="1" x14ac:dyDescent="0.25">
      <c r="A31" s="22"/>
      <c r="B31" s="18"/>
      <c r="C31" s="16"/>
      <c r="D31" s="16"/>
      <c r="E31" s="17"/>
      <c r="F31" s="24">
        <f>SUM(C31,D31)</f>
        <v>0</v>
      </c>
      <c r="G31" s="18"/>
      <c r="H31" s="16"/>
      <c r="I31" s="17"/>
      <c r="J31" s="16"/>
      <c r="K31" s="23"/>
    </row>
    <row r="32" spans="1:11" ht="15.75" hidden="1" x14ac:dyDescent="0.25">
      <c r="A32" s="22"/>
      <c r="B32" s="18"/>
      <c r="C32" s="16"/>
      <c r="D32" s="16"/>
      <c r="E32" s="17"/>
      <c r="F32" s="24">
        <f>SUM(C32,D32)</f>
        <v>0</v>
      </c>
      <c r="G32" s="18"/>
      <c r="H32" s="16"/>
      <c r="I32" s="17"/>
      <c r="J32" s="16"/>
      <c r="K32" s="23"/>
    </row>
    <row r="33" spans="1:11" ht="15.75" hidden="1" x14ac:dyDescent="0.25">
      <c r="A33" s="37"/>
      <c r="B33" s="18"/>
      <c r="C33" s="16"/>
      <c r="D33" s="16"/>
      <c r="E33" s="17"/>
      <c r="F33" s="24">
        <f>SUM(C33,D33)</f>
        <v>0</v>
      </c>
      <c r="G33" s="18"/>
      <c r="H33" s="16"/>
      <c r="I33" s="17"/>
      <c r="J33" s="16"/>
      <c r="K33" s="23"/>
    </row>
    <row r="34" spans="1:11" ht="15.75" hidden="1" x14ac:dyDescent="0.25">
      <c r="A34" s="37"/>
      <c r="B34" s="18"/>
      <c r="C34" s="16"/>
      <c r="D34" s="16"/>
      <c r="E34" s="17"/>
      <c r="F34" s="24">
        <f>SUM(C34,D34)</f>
        <v>0</v>
      </c>
      <c r="G34" s="18"/>
      <c r="H34" s="16"/>
      <c r="I34" s="17"/>
      <c r="J34" s="16"/>
      <c r="K34" s="23"/>
    </row>
    <row r="35" spans="1:11" ht="15.75" hidden="1" x14ac:dyDescent="0.25">
      <c r="A35" s="22"/>
      <c r="B35" s="18"/>
      <c r="C35" s="16"/>
      <c r="D35" s="16"/>
      <c r="E35" s="17"/>
      <c r="F35" s="24">
        <f>SUM(C35,D35)</f>
        <v>0</v>
      </c>
      <c r="G35" s="18"/>
      <c r="H35" s="16"/>
      <c r="I35" s="17"/>
      <c r="J35" s="16"/>
      <c r="K35" s="23"/>
    </row>
    <row r="36" spans="1:11" ht="15.75" hidden="1" x14ac:dyDescent="0.25">
      <c r="A36" s="22"/>
      <c r="B36" s="18"/>
      <c r="C36" s="16"/>
      <c r="D36" s="16"/>
      <c r="E36" s="17"/>
      <c r="F36" s="24">
        <f>SUM(C36,D36)</f>
        <v>0</v>
      </c>
      <c r="G36" s="18"/>
      <c r="H36" s="16"/>
      <c r="I36" s="17"/>
      <c r="J36" s="16"/>
      <c r="K36" s="23"/>
    </row>
    <row r="37" spans="1:11" ht="15.75" hidden="1" x14ac:dyDescent="0.25">
      <c r="A37" s="22"/>
      <c r="B37" s="18"/>
      <c r="C37" s="16"/>
      <c r="D37" s="16"/>
      <c r="E37" s="17"/>
      <c r="F37" s="24">
        <f>SUM(C37,D37)</f>
        <v>0</v>
      </c>
      <c r="G37" s="18"/>
      <c r="H37" s="16"/>
      <c r="I37" s="17"/>
      <c r="J37" s="16"/>
      <c r="K37" s="23"/>
    </row>
    <row r="38" spans="1:11" ht="15.75" hidden="1" x14ac:dyDescent="0.25">
      <c r="A38" s="22"/>
      <c r="B38" s="18"/>
      <c r="C38" s="16"/>
      <c r="D38" s="16"/>
      <c r="E38" s="17"/>
      <c r="F38" s="24">
        <f>SUM(C38,D38)</f>
        <v>0</v>
      </c>
      <c r="G38" s="18"/>
      <c r="H38" s="16"/>
      <c r="I38" s="17"/>
      <c r="J38" s="16"/>
      <c r="K38" s="23"/>
    </row>
    <row r="39" spans="1:11" ht="15.75" hidden="1" x14ac:dyDescent="0.25">
      <c r="A39" s="22"/>
      <c r="B39" s="18"/>
      <c r="C39" s="16"/>
      <c r="D39" s="16"/>
      <c r="E39" s="17"/>
      <c r="F39" s="24">
        <f>SUM(C39,D39)</f>
        <v>0</v>
      </c>
      <c r="G39" s="18"/>
      <c r="H39" s="16"/>
      <c r="I39" s="17"/>
      <c r="J39" s="16"/>
      <c r="K39" s="23"/>
    </row>
    <row r="40" spans="1:11" ht="15.75" hidden="1" x14ac:dyDescent="0.25">
      <c r="A40" s="22"/>
      <c r="B40" s="18"/>
      <c r="C40" s="16"/>
      <c r="D40" s="16"/>
      <c r="E40" s="17"/>
      <c r="F40" s="24">
        <f>SUM(C40,D40)</f>
        <v>0</v>
      </c>
      <c r="G40" s="18"/>
      <c r="H40" s="16"/>
      <c r="I40" s="17"/>
      <c r="J40" s="16"/>
      <c r="K40" s="23"/>
    </row>
    <row r="41" spans="1:11" ht="15.75" hidden="1" x14ac:dyDescent="0.25">
      <c r="A41" s="22"/>
      <c r="B41" s="18"/>
      <c r="C41" s="16"/>
      <c r="D41" s="16"/>
      <c r="E41" s="17"/>
      <c r="F41" s="24">
        <f>SUM(C41,D41)</f>
        <v>0</v>
      </c>
      <c r="G41" s="18"/>
      <c r="H41" s="16"/>
      <c r="I41" s="17"/>
      <c r="J41" s="16"/>
      <c r="K41" s="23"/>
    </row>
    <row r="42" spans="1:11" ht="15.75" hidden="1" x14ac:dyDescent="0.25">
      <c r="A42" s="22"/>
      <c r="B42" s="18"/>
      <c r="C42" s="16"/>
      <c r="D42" s="16"/>
      <c r="E42" s="17"/>
      <c r="F42" s="24">
        <f>SUM(C42,D42)</f>
        <v>0</v>
      </c>
      <c r="G42" s="18"/>
      <c r="H42" s="16"/>
      <c r="I42" s="17"/>
      <c r="J42" s="16"/>
      <c r="K42" s="23"/>
    </row>
    <row r="43" spans="1:11" ht="15.75" hidden="1" x14ac:dyDescent="0.25">
      <c r="A43" s="37"/>
      <c r="B43" s="18"/>
      <c r="C43" s="16"/>
      <c r="D43" s="16"/>
      <c r="E43" s="17"/>
      <c r="F43" s="24">
        <f>SUM(C43,D43)</f>
        <v>0</v>
      </c>
      <c r="G43" s="18"/>
      <c r="H43" s="16"/>
      <c r="I43" s="17"/>
      <c r="J43" s="16"/>
      <c r="K43" s="23"/>
    </row>
    <row r="44" spans="1:11" ht="15.75" hidden="1" x14ac:dyDescent="0.25">
      <c r="A44" s="37"/>
      <c r="B44" s="18"/>
      <c r="C44" s="16"/>
      <c r="D44" s="16"/>
      <c r="E44" s="17"/>
      <c r="F44" s="24">
        <f>SUM(C44,D44)</f>
        <v>0</v>
      </c>
      <c r="G44" s="18"/>
      <c r="H44" s="16"/>
      <c r="I44" s="17"/>
      <c r="J44" s="16"/>
      <c r="K44" s="23"/>
    </row>
    <row r="45" spans="1:11" ht="51" customHeight="1" x14ac:dyDescent="0.25">
      <c r="A45" s="36">
        <v>3</v>
      </c>
      <c r="B45" s="17" t="s">
        <v>189</v>
      </c>
      <c r="C45" s="34"/>
      <c r="D45" s="16">
        <v>19.739999999999998</v>
      </c>
      <c r="E45" s="17" t="s">
        <v>188</v>
      </c>
      <c r="F45" s="24">
        <f>SUM(C45,D45)</f>
        <v>19.739999999999998</v>
      </c>
      <c r="G45" s="14"/>
      <c r="H45" s="34"/>
      <c r="I45" s="17" t="s">
        <v>188</v>
      </c>
      <c r="J45" s="16">
        <v>14.38</v>
      </c>
      <c r="K45" s="23"/>
    </row>
    <row r="46" spans="1:11" ht="15.75" x14ac:dyDescent="0.25">
      <c r="A46" s="36"/>
      <c r="B46" s="14"/>
      <c r="C46" s="34"/>
      <c r="D46" s="34"/>
      <c r="E46" s="35"/>
      <c r="F46" s="24">
        <f>SUM(C46,D46)</f>
        <v>0</v>
      </c>
      <c r="G46" s="14"/>
      <c r="H46" s="34"/>
      <c r="I46" s="35"/>
      <c r="J46" s="34"/>
      <c r="K46" s="23"/>
    </row>
    <row r="47" spans="1:11" ht="15.75" x14ac:dyDescent="0.25">
      <c r="A47" s="36"/>
      <c r="B47" s="14"/>
      <c r="C47" s="34"/>
      <c r="D47" s="34"/>
      <c r="E47" s="35"/>
      <c r="F47" s="24">
        <f>SUM(C47,D47)</f>
        <v>0</v>
      </c>
      <c r="G47" s="14"/>
      <c r="H47" s="34"/>
      <c r="I47" s="35"/>
      <c r="J47" s="34"/>
      <c r="K47" s="23"/>
    </row>
    <row r="48" spans="1:11" ht="15.75" x14ac:dyDescent="0.25">
      <c r="A48" s="14"/>
      <c r="B48" s="13" t="s">
        <v>3</v>
      </c>
      <c r="C48" s="9">
        <f>SUM(C5:C47)</f>
        <v>15.91</v>
      </c>
      <c r="D48" s="9">
        <f>SUM(D5:D47)</f>
        <v>300.24</v>
      </c>
      <c r="E48" s="10"/>
      <c r="F48" s="12">
        <f>SUM(C48,D48)</f>
        <v>316.15000000000003</v>
      </c>
      <c r="G48" s="11"/>
      <c r="H48" s="9">
        <f>SUM(H5:H47)</f>
        <v>0</v>
      </c>
      <c r="I48" s="10"/>
      <c r="J48" s="9">
        <f>SUM(J5:J47)</f>
        <v>14.38</v>
      </c>
      <c r="K48" s="8">
        <f>C48+D48-H48-J48</f>
        <v>301.77000000000004</v>
      </c>
    </row>
    <row r="51" spans="2:8" ht="15.75" x14ac:dyDescent="0.25">
      <c r="B51" s="7" t="s">
        <v>2</v>
      </c>
      <c r="F51" s="6"/>
      <c r="G51" s="5" t="s">
        <v>187</v>
      </c>
      <c r="H51" s="4"/>
    </row>
    <row r="52" spans="2:8" x14ac:dyDescent="0.25">
      <c r="B52" s="7"/>
      <c r="F52" s="3" t="s">
        <v>0</v>
      </c>
      <c r="G52" s="2"/>
      <c r="H52" s="2"/>
    </row>
    <row r="53" spans="2:8" ht="15.75" x14ac:dyDescent="0.25">
      <c r="B53" s="7" t="s">
        <v>1</v>
      </c>
      <c r="F53" s="6"/>
      <c r="G53" s="5" t="s">
        <v>186</v>
      </c>
      <c r="H53" s="4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8.1406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1"/>
      <c r="B1" s="33" t="s">
        <v>201</v>
      </c>
      <c r="C1" s="32"/>
      <c r="D1" s="32"/>
      <c r="E1" s="32"/>
      <c r="F1" s="32"/>
      <c r="G1" s="32"/>
      <c r="H1" s="32"/>
      <c r="I1" s="32"/>
      <c r="J1" s="32"/>
      <c r="K1" s="31"/>
    </row>
    <row r="2" spans="1:11" ht="31.5" customHeight="1" x14ac:dyDescent="0.25">
      <c r="A2" s="30" t="s">
        <v>200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33" customHeight="1" x14ac:dyDescent="0.25">
      <c r="A3" s="29" t="s">
        <v>19</v>
      </c>
      <c r="B3" s="29" t="s">
        <v>18</v>
      </c>
      <c r="C3" s="28" t="s">
        <v>17</v>
      </c>
      <c r="D3" s="28"/>
      <c r="E3" s="28"/>
      <c r="F3" s="28" t="s">
        <v>16</v>
      </c>
      <c r="G3" s="28" t="s">
        <v>15</v>
      </c>
      <c r="H3" s="28"/>
      <c r="I3" s="28"/>
      <c r="J3" s="28"/>
      <c r="K3" s="25" t="s">
        <v>14</v>
      </c>
    </row>
    <row r="4" spans="1:11" ht="158.25" customHeight="1" x14ac:dyDescent="0.25">
      <c r="A4" s="29"/>
      <c r="B4" s="29"/>
      <c r="C4" s="26" t="s">
        <v>13</v>
      </c>
      <c r="D4" s="26" t="s">
        <v>12</v>
      </c>
      <c r="E4" s="26" t="s">
        <v>11</v>
      </c>
      <c r="F4" s="28"/>
      <c r="G4" s="27" t="s">
        <v>10</v>
      </c>
      <c r="H4" s="26" t="s">
        <v>8</v>
      </c>
      <c r="I4" s="26" t="s">
        <v>9</v>
      </c>
      <c r="J4" s="26" t="s">
        <v>8</v>
      </c>
      <c r="K4" s="25"/>
    </row>
    <row r="5" spans="1:11" ht="31.5" x14ac:dyDescent="0.25">
      <c r="A5" s="22"/>
      <c r="B5" s="18" t="s">
        <v>47</v>
      </c>
      <c r="C5" s="16"/>
      <c r="D5" s="16">
        <v>16.36</v>
      </c>
      <c r="E5" s="17" t="s">
        <v>199</v>
      </c>
      <c r="F5" s="24">
        <f>SUM(C5,D5)</f>
        <v>16.36</v>
      </c>
      <c r="G5" s="18"/>
      <c r="H5" s="16"/>
      <c r="I5" s="17" t="s">
        <v>198</v>
      </c>
      <c r="J5" s="16">
        <v>16.36</v>
      </c>
      <c r="K5" s="23"/>
    </row>
    <row r="6" spans="1:11" ht="15.75" x14ac:dyDescent="0.25">
      <c r="A6" s="22"/>
      <c r="B6" s="18" t="s">
        <v>197</v>
      </c>
      <c r="C6" s="16"/>
      <c r="D6" s="16">
        <v>26.454999999999998</v>
      </c>
      <c r="E6" s="17" t="s">
        <v>196</v>
      </c>
      <c r="F6" s="24">
        <f>SUM(C6,D6)</f>
        <v>26.454999999999998</v>
      </c>
      <c r="G6" s="18"/>
      <c r="H6" s="16"/>
      <c r="I6" s="17" t="s">
        <v>196</v>
      </c>
      <c r="J6" s="16">
        <v>26.454999999999998</v>
      </c>
      <c r="K6" s="23"/>
    </row>
    <row r="7" spans="1:11" ht="15.75" hidden="1" x14ac:dyDescent="0.25">
      <c r="A7" s="22"/>
      <c r="B7" s="18"/>
      <c r="C7" s="16"/>
      <c r="D7" s="16"/>
      <c r="E7" s="17"/>
      <c r="F7" s="24">
        <f>SUM(C7,D7)</f>
        <v>0</v>
      </c>
      <c r="G7" s="18"/>
      <c r="H7" s="16"/>
      <c r="I7" s="44"/>
      <c r="J7" s="16"/>
      <c r="K7" s="23"/>
    </row>
    <row r="8" spans="1:11" ht="15.75" hidden="1" x14ac:dyDescent="0.25">
      <c r="A8" s="22"/>
      <c r="B8" s="18"/>
      <c r="C8" s="16"/>
      <c r="D8" s="16"/>
      <c r="E8" s="17"/>
      <c r="F8" s="24">
        <f>SUM(C8,D8)</f>
        <v>0</v>
      </c>
      <c r="G8" s="18"/>
      <c r="H8" s="16"/>
      <c r="I8" s="44"/>
      <c r="J8" s="16"/>
      <c r="K8" s="23"/>
    </row>
    <row r="9" spans="1:11" ht="15.75" hidden="1" x14ac:dyDescent="0.25">
      <c r="A9" s="22"/>
      <c r="B9" s="18"/>
      <c r="C9" s="16"/>
      <c r="D9" s="16"/>
      <c r="E9" s="17"/>
      <c r="F9" s="24">
        <f>SUM(C9,D9)</f>
        <v>0</v>
      </c>
      <c r="G9" s="18"/>
      <c r="H9" s="16"/>
      <c r="I9" s="44"/>
      <c r="J9" s="16"/>
      <c r="K9" s="23"/>
    </row>
    <row r="10" spans="1:11" ht="15.75" hidden="1" x14ac:dyDescent="0.25">
      <c r="A10" s="22"/>
      <c r="B10" s="18"/>
      <c r="C10" s="16"/>
      <c r="D10" s="16"/>
      <c r="E10" s="17"/>
      <c r="F10" s="24">
        <f>SUM(C10,D10)</f>
        <v>0</v>
      </c>
      <c r="G10" s="37"/>
      <c r="H10" s="16"/>
      <c r="I10" s="17"/>
      <c r="J10" s="16"/>
      <c r="K10" s="23"/>
    </row>
    <row r="11" spans="1:11" ht="15.75" hidden="1" x14ac:dyDescent="0.25">
      <c r="A11" s="22"/>
      <c r="B11" s="18"/>
      <c r="C11" s="16"/>
      <c r="D11" s="16"/>
      <c r="E11" s="17"/>
      <c r="F11" s="24">
        <f>SUM(C11,D11)</f>
        <v>0</v>
      </c>
      <c r="G11" s="37"/>
      <c r="H11" s="16"/>
      <c r="I11" s="17"/>
      <c r="J11" s="16"/>
      <c r="K11" s="23"/>
    </row>
    <row r="12" spans="1:11" ht="15.75" hidden="1" x14ac:dyDescent="0.25">
      <c r="A12" s="22"/>
      <c r="B12" s="18"/>
      <c r="C12" s="16"/>
      <c r="D12" s="16"/>
      <c r="E12" s="17"/>
      <c r="F12" s="24">
        <f>SUM(C12,D12)</f>
        <v>0</v>
      </c>
      <c r="G12" s="18"/>
      <c r="H12" s="16"/>
      <c r="I12" s="17"/>
      <c r="J12" s="16"/>
      <c r="K12" s="23"/>
    </row>
    <row r="13" spans="1:11" ht="15.75" hidden="1" x14ac:dyDescent="0.25">
      <c r="A13" s="37"/>
      <c r="B13" s="18"/>
      <c r="C13" s="16"/>
      <c r="D13" s="16"/>
      <c r="E13" s="17"/>
      <c r="F13" s="24">
        <f>SUM(C13,D13)</f>
        <v>0</v>
      </c>
      <c r="G13" s="18"/>
      <c r="H13" s="16"/>
      <c r="I13" s="17"/>
      <c r="J13" s="16"/>
      <c r="K13" s="23"/>
    </row>
    <row r="14" spans="1:11" ht="15" hidden="1" customHeight="1" x14ac:dyDescent="0.25">
      <c r="A14" s="37"/>
      <c r="B14" s="18"/>
      <c r="C14" s="16"/>
      <c r="D14" s="16"/>
      <c r="E14" s="17"/>
      <c r="F14" s="24">
        <f>SUM(C14,D14)</f>
        <v>0</v>
      </c>
      <c r="G14" s="18"/>
      <c r="H14" s="16"/>
      <c r="I14" s="17"/>
      <c r="J14" s="16"/>
      <c r="K14" s="23"/>
    </row>
    <row r="15" spans="1:11" ht="15.75" hidden="1" x14ac:dyDescent="0.25">
      <c r="A15" s="22"/>
      <c r="B15" s="18"/>
      <c r="C15" s="16"/>
      <c r="D15" s="16"/>
      <c r="E15" s="17"/>
      <c r="F15" s="24">
        <f>SUM(C15,D15)</f>
        <v>0</v>
      </c>
      <c r="G15" s="18"/>
      <c r="H15" s="16"/>
      <c r="I15" s="17"/>
      <c r="J15" s="16"/>
      <c r="K15" s="23"/>
    </row>
    <row r="16" spans="1:11" ht="15.75" hidden="1" x14ac:dyDescent="0.25">
      <c r="A16" s="22"/>
      <c r="B16" s="18"/>
      <c r="C16" s="16"/>
      <c r="D16" s="16"/>
      <c r="E16" s="17"/>
      <c r="F16" s="24">
        <f>SUM(C16,D16)</f>
        <v>0</v>
      </c>
      <c r="G16" s="18"/>
      <c r="H16" s="16"/>
      <c r="I16" s="17"/>
      <c r="J16" s="16"/>
      <c r="K16" s="23"/>
    </row>
    <row r="17" spans="1:11" ht="15.75" hidden="1" x14ac:dyDescent="0.25">
      <c r="A17" s="22"/>
      <c r="B17" s="18"/>
      <c r="C17" s="16"/>
      <c r="D17" s="16"/>
      <c r="E17" s="17"/>
      <c r="F17" s="24">
        <f>SUM(C17,D17)</f>
        <v>0</v>
      </c>
      <c r="G17" s="18"/>
      <c r="H17" s="16"/>
      <c r="I17" s="17"/>
      <c r="J17" s="16"/>
      <c r="K17" s="23"/>
    </row>
    <row r="18" spans="1:11" ht="15.75" hidden="1" x14ac:dyDescent="0.25">
      <c r="A18" s="22"/>
      <c r="B18" s="18"/>
      <c r="C18" s="16"/>
      <c r="D18" s="16"/>
      <c r="E18" s="17"/>
      <c r="F18" s="24">
        <f>SUM(C18,D18)</f>
        <v>0</v>
      </c>
      <c r="G18" s="18"/>
      <c r="H18" s="16"/>
      <c r="I18" s="17"/>
      <c r="J18" s="16"/>
      <c r="K18" s="23"/>
    </row>
    <row r="19" spans="1:11" ht="15.75" hidden="1" x14ac:dyDescent="0.25">
      <c r="A19" s="22"/>
      <c r="B19" s="18"/>
      <c r="C19" s="16"/>
      <c r="D19" s="16"/>
      <c r="E19" s="17"/>
      <c r="F19" s="24">
        <f>SUM(C19,D19)</f>
        <v>0</v>
      </c>
      <c r="G19" s="18"/>
      <c r="H19" s="16"/>
      <c r="I19" s="17"/>
      <c r="J19" s="16"/>
      <c r="K19" s="23"/>
    </row>
    <row r="20" spans="1:11" ht="15.75" hidden="1" x14ac:dyDescent="0.25">
      <c r="A20" s="22"/>
      <c r="B20" s="18"/>
      <c r="C20" s="16"/>
      <c r="D20" s="16"/>
      <c r="E20" s="17"/>
      <c r="F20" s="24">
        <f>SUM(C20,D20)</f>
        <v>0</v>
      </c>
      <c r="G20" s="18"/>
      <c r="H20" s="16"/>
      <c r="I20" s="17"/>
      <c r="J20" s="16"/>
      <c r="K20" s="23"/>
    </row>
    <row r="21" spans="1:11" ht="15.75" hidden="1" x14ac:dyDescent="0.25">
      <c r="A21" s="22"/>
      <c r="B21" s="18"/>
      <c r="C21" s="16"/>
      <c r="D21" s="16"/>
      <c r="E21" s="17"/>
      <c r="F21" s="24">
        <f>SUM(C21,D21)</f>
        <v>0</v>
      </c>
      <c r="G21" s="18"/>
      <c r="H21" s="16"/>
      <c r="I21" s="17"/>
      <c r="J21" s="16"/>
      <c r="K21" s="23"/>
    </row>
    <row r="22" spans="1:11" ht="15.75" hidden="1" x14ac:dyDescent="0.25">
      <c r="A22" s="22"/>
      <c r="B22" s="18"/>
      <c r="C22" s="16"/>
      <c r="D22" s="16"/>
      <c r="E22" s="17"/>
      <c r="F22" s="24">
        <f>SUM(C22,D22)</f>
        <v>0</v>
      </c>
      <c r="G22" s="18"/>
      <c r="H22" s="16"/>
      <c r="I22" s="17"/>
      <c r="J22" s="16"/>
      <c r="K22" s="23"/>
    </row>
    <row r="23" spans="1:11" ht="15.75" hidden="1" x14ac:dyDescent="0.25">
      <c r="A23" s="37"/>
      <c r="B23" s="18"/>
      <c r="C23" s="16"/>
      <c r="D23" s="16"/>
      <c r="E23" s="17"/>
      <c r="F23" s="24">
        <f>SUM(C23,D23)</f>
        <v>0</v>
      </c>
      <c r="G23" s="18"/>
      <c r="H23" s="16"/>
      <c r="I23" s="17"/>
      <c r="J23" s="16"/>
      <c r="K23" s="23"/>
    </row>
    <row r="24" spans="1:11" ht="15.75" hidden="1" x14ac:dyDescent="0.25">
      <c r="A24" s="37"/>
      <c r="B24" s="18"/>
      <c r="C24" s="16"/>
      <c r="D24" s="16"/>
      <c r="E24" s="17"/>
      <c r="F24" s="24">
        <f>SUM(C24,D24)</f>
        <v>0</v>
      </c>
      <c r="G24" s="18"/>
      <c r="H24" s="16"/>
      <c r="I24" s="17"/>
      <c r="J24" s="16"/>
      <c r="K24" s="23"/>
    </row>
    <row r="25" spans="1:11" ht="15.75" hidden="1" x14ac:dyDescent="0.25">
      <c r="A25" s="22"/>
      <c r="B25" s="18"/>
      <c r="C25" s="16"/>
      <c r="D25" s="16"/>
      <c r="E25" s="17"/>
      <c r="F25" s="24">
        <f>SUM(C25,D25)</f>
        <v>0</v>
      </c>
      <c r="G25" s="18"/>
      <c r="H25" s="16"/>
      <c r="I25" s="17"/>
      <c r="J25" s="16"/>
      <c r="K25" s="23"/>
    </row>
    <row r="26" spans="1:11" ht="15.75" hidden="1" x14ac:dyDescent="0.25">
      <c r="A26" s="22"/>
      <c r="B26" s="18"/>
      <c r="C26" s="16"/>
      <c r="D26" s="16"/>
      <c r="E26" s="17"/>
      <c r="F26" s="24">
        <f>SUM(C26,D26)</f>
        <v>0</v>
      </c>
      <c r="G26" s="18"/>
      <c r="H26" s="16"/>
      <c r="I26" s="17"/>
      <c r="J26" s="16"/>
      <c r="K26" s="23"/>
    </row>
    <row r="27" spans="1:11" ht="15.75" hidden="1" x14ac:dyDescent="0.25">
      <c r="A27" s="22"/>
      <c r="B27" s="18"/>
      <c r="C27" s="16"/>
      <c r="D27" s="16"/>
      <c r="E27" s="17"/>
      <c r="F27" s="24">
        <f>SUM(C27,D27)</f>
        <v>0</v>
      </c>
      <c r="G27" s="18"/>
      <c r="H27" s="16"/>
      <c r="I27" s="17"/>
      <c r="J27" s="16"/>
      <c r="K27" s="23"/>
    </row>
    <row r="28" spans="1:11" ht="15.75" hidden="1" x14ac:dyDescent="0.25">
      <c r="A28" s="22"/>
      <c r="B28" s="18"/>
      <c r="C28" s="16"/>
      <c r="D28" s="16"/>
      <c r="E28" s="17"/>
      <c r="F28" s="24">
        <f>SUM(C28,D28)</f>
        <v>0</v>
      </c>
      <c r="G28" s="18"/>
      <c r="H28" s="16"/>
      <c r="I28" s="17"/>
      <c r="J28" s="16"/>
      <c r="K28" s="23"/>
    </row>
    <row r="29" spans="1:11" ht="15.75" hidden="1" x14ac:dyDescent="0.25">
      <c r="A29" s="22"/>
      <c r="B29" s="18"/>
      <c r="C29" s="16"/>
      <c r="D29" s="16"/>
      <c r="E29" s="17"/>
      <c r="F29" s="24">
        <f>SUM(C29,D29)</f>
        <v>0</v>
      </c>
      <c r="G29" s="18"/>
      <c r="H29" s="16"/>
      <c r="I29" s="17"/>
      <c r="J29" s="16"/>
      <c r="K29" s="23"/>
    </row>
    <row r="30" spans="1:11" ht="15.75" hidden="1" x14ac:dyDescent="0.25">
      <c r="A30" s="22"/>
      <c r="B30" s="18"/>
      <c r="C30" s="16"/>
      <c r="D30" s="16"/>
      <c r="E30" s="17"/>
      <c r="F30" s="24">
        <f>SUM(C30,D30)</f>
        <v>0</v>
      </c>
      <c r="G30" s="18"/>
      <c r="H30" s="16"/>
      <c r="I30" s="17"/>
      <c r="J30" s="16"/>
      <c r="K30" s="23"/>
    </row>
    <row r="31" spans="1:11" ht="15.75" hidden="1" x14ac:dyDescent="0.25">
      <c r="A31" s="22"/>
      <c r="B31" s="18"/>
      <c r="C31" s="16"/>
      <c r="D31" s="16"/>
      <c r="E31" s="17"/>
      <c r="F31" s="24">
        <f>SUM(C31,D31)</f>
        <v>0</v>
      </c>
      <c r="G31" s="18"/>
      <c r="H31" s="16"/>
      <c r="I31" s="17"/>
      <c r="J31" s="16"/>
      <c r="K31" s="23"/>
    </row>
    <row r="32" spans="1:11" ht="15.75" hidden="1" x14ac:dyDescent="0.25">
      <c r="A32" s="22"/>
      <c r="B32" s="18"/>
      <c r="C32" s="16"/>
      <c r="D32" s="16"/>
      <c r="E32" s="17"/>
      <c r="F32" s="24">
        <f>SUM(C32,D32)</f>
        <v>0</v>
      </c>
      <c r="G32" s="18"/>
      <c r="H32" s="16"/>
      <c r="I32" s="17"/>
      <c r="J32" s="16"/>
      <c r="K32" s="23"/>
    </row>
    <row r="33" spans="1:11" ht="15.75" hidden="1" x14ac:dyDescent="0.25">
      <c r="A33" s="37"/>
      <c r="B33" s="18"/>
      <c r="C33" s="16"/>
      <c r="D33" s="16"/>
      <c r="E33" s="17"/>
      <c r="F33" s="24">
        <f>SUM(C33,D33)</f>
        <v>0</v>
      </c>
      <c r="G33" s="18"/>
      <c r="H33" s="16"/>
      <c r="I33" s="17"/>
      <c r="J33" s="16"/>
      <c r="K33" s="23"/>
    </row>
    <row r="34" spans="1:11" ht="15.75" hidden="1" x14ac:dyDescent="0.25">
      <c r="A34" s="37"/>
      <c r="B34" s="18"/>
      <c r="C34" s="16"/>
      <c r="D34" s="16"/>
      <c r="E34" s="17"/>
      <c r="F34" s="24">
        <f>SUM(C34,D34)</f>
        <v>0</v>
      </c>
      <c r="G34" s="18"/>
      <c r="H34" s="16"/>
      <c r="I34" s="17"/>
      <c r="J34" s="16"/>
      <c r="K34" s="23"/>
    </row>
    <row r="35" spans="1:11" ht="15.75" hidden="1" x14ac:dyDescent="0.25">
      <c r="A35" s="22"/>
      <c r="B35" s="18"/>
      <c r="C35" s="16"/>
      <c r="D35" s="16"/>
      <c r="E35" s="17"/>
      <c r="F35" s="24">
        <f>SUM(C35,D35)</f>
        <v>0</v>
      </c>
      <c r="G35" s="18"/>
      <c r="H35" s="16"/>
      <c r="I35" s="17"/>
      <c r="J35" s="16"/>
      <c r="K35" s="23"/>
    </row>
    <row r="36" spans="1:11" ht="15.75" hidden="1" x14ac:dyDescent="0.25">
      <c r="A36" s="22"/>
      <c r="B36" s="18"/>
      <c r="C36" s="16"/>
      <c r="D36" s="16"/>
      <c r="E36" s="17"/>
      <c r="F36" s="24">
        <f>SUM(C36,D36)</f>
        <v>0</v>
      </c>
      <c r="G36" s="18"/>
      <c r="H36" s="16"/>
      <c r="I36" s="17"/>
      <c r="J36" s="16"/>
      <c r="K36" s="23"/>
    </row>
    <row r="37" spans="1:11" ht="15.75" hidden="1" x14ac:dyDescent="0.25">
      <c r="A37" s="22"/>
      <c r="B37" s="18"/>
      <c r="C37" s="16"/>
      <c r="D37" s="16"/>
      <c r="E37" s="17"/>
      <c r="F37" s="24">
        <f>SUM(C37,D37)</f>
        <v>0</v>
      </c>
      <c r="G37" s="18"/>
      <c r="H37" s="16"/>
      <c r="I37" s="17"/>
      <c r="J37" s="16"/>
      <c r="K37" s="23"/>
    </row>
    <row r="38" spans="1:11" ht="15.75" hidden="1" x14ac:dyDescent="0.25">
      <c r="A38" s="22"/>
      <c r="B38" s="18"/>
      <c r="C38" s="16"/>
      <c r="D38" s="16"/>
      <c r="E38" s="17"/>
      <c r="F38" s="24">
        <f>SUM(C38,D38)</f>
        <v>0</v>
      </c>
      <c r="G38" s="18"/>
      <c r="H38" s="16"/>
      <c r="I38" s="17"/>
      <c r="J38" s="16"/>
      <c r="K38" s="23"/>
    </row>
    <row r="39" spans="1:11" ht="15.75" hidden="1" x14ac:dyDescent="0.25">
      <c r="A39" s="22"/>
      <c r="B39" s="18"/>
      <c r="C39" s="16"/>
      <c r="D39" s="16"/>
      <c r="E39" s="17"/>
      <c r="F39" s="24">
        <f>SUM(C39,D39)</f>
        <v>0</v>
      </c>
      <c r="G39" s="18"/>
      <c r="H39" s="16"/>
      <c r="I39" s="17"/>
      <c r="J39" s="16"/>
      <c r="K39" s="23"/>
    </row>
    <row r="40" spans="1:11" ht="15.75" hidden="1" x14ac:dyDescent="0.25">
      <c r="A40" s="22"/>
      <c r="B40" s="18"/>
      <c r="C40" s="16"/>
      <c r="D40" s="16"/>
      <c r="E40" s="17"/>
      <c r="F40" s="24">
        <f>SUM(C40,D40)</f>
        <v>0</v>
      </c>
      <c r="G40" s="18"/>
      <c r="H40" s="16"/>
      <c r="I40" s="17"/>
      <c r="J40" s="16"/>
      <c r="K40" s="23"/>
    </row>
    <row r="41" spans="1:11" ht="15.75" hidden="1" x14ac:dyDescent="0.25">
      <c r="A41" s="22"/>
      <c r="B41" s="18"/>
      <c r="C41" s="16"/>
      <c r="D41" s="16"/>
      <c r="E41" s="17"/>
      <c r="F41" s="24">
        <f>SUM(C41,D41)</f>
        <v>0</v>
      </c>
      <c r="G41" s="18"/>
      <c r="H41" s="16"/>
      <c r="I41" s="17"/>
      <c r="J41" s="16"/>
      <c r="K41" s="23"/>
    </row>
    <row r="42" spans="1:11" ht="15.75" hidden="1" x14ac:dyDescent="0.25">
      <c r="A42" s="22"/>
      <c r="B42" s="18"/>
      <c r="C42" s="16"/>
      <c r="D42" s="16"/>
      <c r="E42" s="17"/>
      <c r="F42" s="24">
        <f>SUM(C42,D42)</f>
        <v>0</v>
      </c>
      <c r="G42" s="18"/>
      <c r="H42" s="16"/>
      <c r="I42" s="17"/>
      <c r="J42" s="16"/>
      <c r="K42" s="23"/>
    </row>
    <row r="43" spans="1:11" ht="15.75" hidden="1" x14ac:dyDescent="0.25">
      <c r="A43" s="37"/>
      <c r="B43" s="18"/>
      <c r="C43" s="16"/>
      <c r="D43" s="16"/>
      <c r="E43" s="17"/>
      <c r="F43" s="24">
        <f>SUM(C43,D43)</f>
        <v>0</v>
      </c>
      <c r="G43" s="18"/>
      <c r="H43" s="16"/>
      <c r="I43" s="17"/>
      <c r="J43" s="16"/>
      <c r="K43" s="23"/>
    </row>
    <row r="44" spans="1:11" ht="15.75" hidden="1" x14ac:dyDescent="0.25">
      <c r="A44" s="37"/>
      <c r="B44" s="18"/>
      <c r="C44" s="16"/>
      <c r="D44" s="16"/>
      <c r="E44" s="17"/>
      <c r="F44" s="24">
        <f>SUM(C44,D44)</f>
        <v>0</v>
      </c>
      <c r="G44" s="18"/>
      <c r="H44" s="16"/>
      <c r="I44" s="17"/>
      <c r="J44" s="16"/>
      <c r="K44" s="23"/>
    </row>
    <row r="45" spans="1:11" ht="15.75" hidden="1" x14ac:dyDescent="0.25">
      <c r="A45" s="36"/>
      <c r="B45" s="14"/>
      <c r="C45" s="34"/>
      <c r="D45" s="34"/>
      <c r="E45" s="35"/>
      <c r="F45" s="24">
        <f>SUM(C45,D45)</f>
        <v>0</v>
      </c>
      <c r="G45" s="14"/>
      <c r="H45" s="34"/>
      <c r="I45" s="35"/>
      <c r="J45" s="34"/>
      <c r="K45" s="23"/>
    </row>
    <row r="46" spans="1:11" ht="15.75" hidden="1" x14ac:dyDescent="0.25">
      <c r="A46" s="36"/>
      <c r="B46" s="14"/>
      <c r="C46" s="34"/>
      <c r="D46" s="34"/>
      <c r="E46" s="35"/>
      <c r="F46" s="24">
        <f>SUM(C46,D46)</f>
        <v>0</v>
      </c>
      <c r="G46" s="14"/>
      <c r="H46" s="34"/>
      <c r="I46" s="35"/>
      <c r="J46" s="34"/>
      <c r="K46" s="23"/>
    </row>
    <row r="47" spans="1:11" ht="15.75" hidden="1" x14ac:dyDescent="0.25">
      <c r="A47" s="36"/>
      <c r="B47" s="14"/>
      <c r="C47" s="34"/>
      <c r="D47" s="34"/>
      <c r="E47" s="35"/>
      <c r="F47" s="24">
        <f>SUM(C47,D47)</f>
        <v>0</v>
      </c>
      <c r="G47" s="14"/>
      <c r="H47" s="34"/>
      <c r="I47" s="35"/>
      <c r="J47" s="34"/>
      <c r="K47" s="23"/>
    </row>
    <row r="48" spans="1:11" ht="15.75" x14ac:dyDescent="0.25">
      <c r="A48" s="14"/>
      <c r="B48" s="13" t="s">
        <v>3</v>
      </c>
      <c r="C48" s="9">
        <f>SUM(C5:C47)</f>
        <v>0</v>
      </c>
      <c r="D48" s="9">
        <f>SUM(D5:D47)</f>
        <v>42.814999999999998</v>
      </c>
      <c r="E48" s="10"/>
      <c r="F48" s="12">
        <f>SUM(C48,D48)</f>
        <v>42.814999999999998</v>
      </c>
      <c r="G48" s="11"/>
      <c r="H48" s="9">
        <f>SUM(H5:H47)</f>
        <v>0</v>
      </c>
      <c r="I48" s="10"/>
      <c r="J48" s="9">
        <f>SUM(J5:J47)</f>
        <v>42.814999999999998</v>
      </c>
      <c r="K48" s="8">
        <f>C48-H48</f>
        <v>0</v>
      </c>
    </row>
    <row r="51" spans="2:8" ht="15.75" x14ac:dyDescent="0.25">
      <c r="B51" s="7" t="s">
        <v>2</v>
      </c>
      <c r="F51" s="6"/>
      <c r="G51" s="5" t="s">
        <v>195</v>
      </c>
      <c r="H51" s="4"/>
    </row>
    <row r="52" spans="2:8" x14ac:dyDescent="0.25">
      <c r="B52" s="7"/>
      <c r="F52" s="3" t="s">
        <v>0</v>
      </c>
      <c r="G52" s="2"/>
      <c r="H52" s="2"/>
    </row>
    <row r="53" spans="2:8" ht="15.75" x14ac:dyDescent="0.25">
      <c r="B53" s="7" t="s">
        <v>1</v>
      </c>
      <c r="F53" s="6"/>
      <c r="G53" s="5" t="s">
        <v>194</v>
      </c>
      <c r="H53" s="4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1"/>
      <c r="B1" s="33" t="s">
        <v>225</v>
      </c>
      <c r="C1" s="32"/>
      <c r="D1" s="32"/>
      <c r="E1" s="32"/>
      <c r="F1" s="32"/>
      <c r="G1" s="32"/>
      <c r="H1" s="32"/>
      <c r="I1" s="32"/>
      <c r="J1" s="32"/>
      <c r="K1" s="31"/>
    </row>
    <row r="2" spans="1:11" ht="31.5" customHeight="1" x14ac:dyDescent="0.25">
      <c r="A2" s="30" t="s">
        <v>224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33" customHeight="1" x14ac:dyDescent="0.25">
      <c r="A3" s="29" t="s">
        <v>19</v>
      </c>
      <c r="B3" s="29" t="s">
        <v>18</v>
      </c>
      <c r="C3" s="28" t="s">
        <v>17</v>
      </c>
      <c r="D3" s="28"/>
      <c r="E3" s="28"/>
      <c r="F3" s="28" t="s">
        <v>16</v>
      </c>
      <c r="G3" s="28" t="s">
        <v>15</v>
      </c>
      <c r="H3" s="28"/>
      <c r="I3" s="28"/>
      <c r="J3" s="28"/>
      <c r="K3" s="25" t="s">
        <v>14</v>
      </c>
    </row>
    <row r="4" spans="1:11" ht="158.25" customHeight="1" x14ac:dyDescent="0.25">
      <c r="A4" s="29"/>
      <c r="B4" s="29"/>
      <c r="C4" s="26" t="s">
        <v>13</v>
      </c>
      <c r="D4" s="26" t="s">
        <v>12</v>
      </c>
      <c r="E4" s="26" t="s">
        <v>11</v>
      </c>
      <c r="F4" s="28"/>
      <c r="G4" s="27" t="s">
        <v>10</v>
      </c>
      <c r="H4" s="26" t="s">
        <v>8</v>
      </c>
      <c r="I4" s="26" t="s">
        <v>9</v>
      </c>
      <c r="J4" s="26" t="s">
        <v>8</v>
      </c>
      <c r="K4" s="25"/>
    </row>
    <row r="5" spans="1:11" ht="47.25" x14ac:dyDescent="0.25">
      <c r="A5" s="22">
        <v>1</v>
      </c>
      <c r="B5" s="17" t="s">
        <v>223</v>
      </c>
      <c r="C5" s="16"/>
      <c r="D5" s="16"/>
      <c r="E5" s="17" t="s">
        <v>222</v>
      </c>
      <c r="F5" s="24">
        <v>110.04</v>
      </c>
      <c r="G5" s="18"/>
      <c r="H5" s="16"/>
      <c r="I5" s="17" t="s">
        <v>222</v>
      </c>
      <c r="J5" s="16"/>
      <c r="K5" s="23"/>
    </row>
    <row r="6" spans="1:11" ht="31.5" x14ac:dyDescent="0.25">
      <c r="A6" s="22"/>
      <c r="B6" s="18"/>
      <c r="C6" s="16"/>
      <c r="D6" s="16"/>
      <c r="E6" s="17" t="s">
        <v>221</v>
      </c>
      <c r="F6" s="24">
        <v>217.2</v>
      </c>
      <c r="G6" s="18"/>
      <c r="H6" s="16"/>
      <c r="I6" s="17" t="s">
        <v>221</v>
      </c>
      <c r="J6" s="16"/>
      <c r="K6" s="23"/>
    </row>
    <row r="7" spans="1:11" ht="47.25" x14ac:dyDescent="0.25">
      <c r="A7" s="22"/>
      <c r="B7" s="18"/>
      <c r="C7" s="16"/>
      <c r="D7" s="16"/>
      <c r="E7" s="17" t="s">
        <v>220</v>
      </c>
      <c r="F7" s="24">
        <v>78.72</v>
      </c>
      <c r="G7" s="18"/>
      <c r="H7" s="16"/>
      <c r="I7" s="17" t="s">
        <v>220</v>
      </c>
      <c r="J7" s="16"/>
      <c r="K7" s="23"/>
    </row>
    <row r="8" spans="1:11" ht="31.5" x14ac:dyDescent="0.25">
      <c r="A8" s="22"/>
      <c r="B8" s="18"/>
      <c r="C8" s="16"/>
      <c r="D8" s="16"/>
      <c r="E8" s="17" t="s">
        <v>219</v>
      </c>
      <c r="F8" s="24">
        <v>1880</v>
      </c>
      <c r="G8" s="18"/>
      <c r="H8" s="16"/>
      <c r="I8" s="17" t="s">
        <v>219</v>
      </c>
      <c r="J8" s="16">
        <v>802.76</v>
      </c>
      <c r="K8" s="23"/>
    </row>
    <row r="9" spans="1:11" ht="33.75" customHeight="1" x14ac:dyDescent="0.25">
      <c r="A9" s="22"/>
      <c r="B9" s="18"/>
      <c r="C9" s="16"/>
      <c r="D9" s="16"/>
      <c r="E9" s="17" t="s">
        <v>218</v>
      </c>
      <c r="F9" s="24">
        <v>404.3</v>
      </c>
      <c r="G9" s="18"/>
      <c r="H9" s="16"/>
      <c r="I9" s="17" t="s">
        <v>218</v>
      </c>
      <c r="J9" s="16"/>
      <c r="K9" s="23"/>
    </row>
    <row r="10" spans="1:11" ht="31.5" x14ac:dyDescent="0.25">
      <c r="A10" s="22"/>
      <c r="B10" s="18"/>
      <c r="C10" s="16"/>
      <c r="D10" s="16"/>
      <c r="E10" s="17" t="s">
        <v>217</v>
      </c>
      <c r="F10" s="24">
        <v>428.6</v>
      </c>
      <c r="G10" s="37"/>
      <c r="H10" s="16"/>
      <c r="I10" s="17" t="s">
        <v>217</v>
      </c>
      <c r="J10" s="16">
        <v>428.6</v>
      </c>
      <c r="K10" s="23"/>
    </row>
    <row r="11" spans="1:11" ht="31.5" x14ac:dyDescent="0.25">
      <c r="A11" s="22"/>
      <c r="B11" s="18"/>
      <c r="C11" s="16"/>
      <c r="D11" s="16"/>
      <c r="E11" s="17" t="s">
        <v>216</v>
      </c>
      <c r="F11" s="24">
        <v>157.19999999999999</v>
      </c>
      <c r="G11" s="18"/>
      <c r="H11" s="16"/>
      <c r="I11" s="17" t="s">
        <v>216</v>
      </c>
      <c r="J11" s="16">
        <v>157.19999999999999</v>
      </c>
      <c r="K11" s="23"/>
    </row>
    <row r="12" spans="1:11" ht="39.75" customHeight="1" x14ac:dyDescent="0.25">
      <c r="A12" s="37"/>
      <c r="B12" s="18"/>
      <c r="C12" s="16"/>
      <c r="D12" s="16"/>
      <c r="E12" s="17" t="s">
        <v>215</v>
      </c>
      <c r="F12" s="24">
        <v>192.01</v>
      </c>
      <c r="G12" s="18"/>
      <c r="H12" s="16"/>
      <c r="I12" s="17" t="s">
        <v>215</v>
      </c>
      <c r="J12" s="16">
        <v>192.01</v>
      </c>
      <c r="K12" s="23"/>
    </row>
    <row r="13" spans="1:11" ht="31.5" x14ac:dyDescent="0.25">
      <c r="A13" s="22"/>
      <c r="B13" s="18"/>
      <c r="C13" s="16"/>
      <c r="D13" s="16"/>
      <c r="E13" s="17" t="s">
        <v>214</v>
      </c>
      <c r="F13" s="24">
        <v>423.75</v>
      </c>
      <c r="G13" s="18"/>
      <c r="H13" s="16"/>
      <c r="I13" s="17" t="s">
        <v>214</v>
      </c>
      <c r="J13" s="16"/>
      <c r="K13" s="23"/>
    </row>
    <row r="14" spans="1:11" ht="78.75" x14ac:dyDescent="0.25">
      <c r="A14" s="22"/>
      <c r="B14" s="18"/>
      <c r="C14" s="16"/>
      <c r="D14" s="16"/>
      <c r="E14" s="17" t="s">
        <v>213</v>
      </c>
      <c r="F14" s="24">
        <v>440</v>
      </c>
      <c r="G14" s="18"/>
      <c r="H14" s="16"/>
      <c r="I14" s="17" t="s">
        <v>213</v>
      </c>
      <c r="J14" s="16">
        <v>330</v>
      </c>
      <c r="K14" s="23"/>
    </row>
    <row r="15" spans="1:11" ht="78.75" x14ac:dyDescent="0.25">
      <c r="A15" s="22"/>
      <c r="B15" s="18"/>
      <c r="C15" s="16"/>
      <c r="D15" s="16"/>
      <c r="E15" s="17" t="s">
        <v>212</v>
      </c>
      <c r="F15" s="24">
        <v>525</v>
      </c>
      <c r="G15" s="18"/>
      <c r="H15" s="16"/>
      <c r="I15" s="17" t="s">
        <v>212</v>
      </c>
      <c r="J15" s="16">
        <v>52.5</v>
      </c>
      <c r="K15" s="23"/>
    </row>
    <row r="16" spans="1:11" ht="47.25" x14ac:dyDescent="0.25">
      <c r="A16" s="22"/>
      <c r="B16" s="18"/>
      <c r="C16" s="16"/>
      <c r="D16" s="16"/>
      <c r="E16" s="17" t="s">
        <v>211</v>
      </c>
      <c r="F16" s="24">
        <v>480</v>
      </c>
      <c r="G16" s="18"/>
      <c r="H16" s="16"/>
      <c r="I16" s="17" t="s">
        <v>211</v>
      </c>
      <c r="J16" s="16"/>
      <c r="K16" s="23"/>
    </row>
    <row r="17" spans="1:11" ht="31.5" x14ac:dyDescent="0.25">
      <c r="A17" s="22"/>
      <c r="B17" s="18"/>
      <c r="C17" s="16"/>
      <c r="D17" s="16"/>
      <c r="E17" s="17" t="s">
        <v>210</v>
      </c>
      <c r="F17" s="24">
        <v>1247.5</v>
      </c>
      <c r="G17" s="18"/>
      <c r="H17" s="16"/>
      <c r="I17" s="17" t="s">
        <v>210</v>
      </c>
      <c r="J17" s="16">
        <v>998</v>
      </c>
      <c r="K17" s="23"/>
    </row>
    <row r="18" spans="1:11" ht="31.5" x14ac:dyDescent="0.25">
      <c r="A18" s="22"/>
      <c r="B18" s="18"/>
      <c r="C18" s="16"/>
      <c r="D18" s="16"/>
      <c r="E18" s="17" t="s">
        <v>209</v>
      </c>
      <c r="F18" s="24">
        <v>2226.62</v>
      </c>
      <c r="G18" s="18"/>
      <c r="H18" s="16"/>
      <c r="I18" s="17" t="s">
        <v>209</v>
      </c>
      <c r="J18" s="16">
        <v>202.42</v>
      </c>
      <c r="K18" s="23"/>
    </row>
    <row r="19" spans="1:11" ht="31.5" x14ac:dyDescent="0.25">
      <c r="A19" s="22"/>
      <c r="B19" s="18"/>
      <c r="C19" s="16"/>
      <c r="D19" s="16"/>
      <c r="E19" s="17" t="s">
        <v>208</v>
      </c>
      <c r="F19" s="24">
        <v>199</v>
      </c>
      <c r="G19" s="18"/>
      <c r="H19" s="16"/>
      <c r="I19" s="17" t="s">
        <v>208</v>
      </c>
      <c r="J19" s="16">
        <v>31.84</v>
      </c>
      <c r="K19" s="23"/>
    </row>
    <row r="20" spans="1:11" ht="31.5" x14ac:dyDescent="0.25">
      <c r="A20" s="22"/>
      <c r="B20" s="18"/>
      <c r="C20" s="16"/>
      <c r="D20" s="16"/>
      <c r="E20" s="17" t="s">
        <v>207</v>
      </c>
      <c r="F20" s="24">
        <v>336.45</v>
      </c>
      <c r="G20" s="18"/>
      <c r="H20" s="16"/>
      <c r="I20" s="17" t="s">
        <v>207</v>
      </c>
      <c r="J20" s="16"/>
      <c r="K20" s="23"/>
    </row>
    <row r="21" spans="1:11" ht="31.5" x14ac:dyDescent="0.25">
      <c r="A21" s="37"/>
      <c r="B21" s="18"/>
      <c r="C21" s="16"/>
      <c r="D21" s="16"/>
      <c r="E21" s="17" t="s">
        <v>206</v>
      </c>
      <c r="F21" s="24">
        <v>6694.53</v>
      </c>
      <c r="G21" s="18"/>
      <c r="H21" s="16"/>
      <c r="I21" s="17" t="s">
        <v>206</v>
      </c>
      <c r="J21" s="16"/>
      <c r="K21" s="23"/>
    </row>
    <row r="22" spans="1:11" ht="31.5" x14ac:dyDescent="0.25">
      <c r="A22" s="37"/>
      <c r="B22" s="18"/>
      <c r="C22" s="16"/>
      <c r="D22" s="16"/>
      <c r="E22" s="17" t="s">
        <v>205</v>
      </c>
      <c r="F22" s="24">
        <v>855.65</v>
      </c>
      <c r="G22" s="18"/>
      <c r="H22" s="16"/>
      <c r="I22" s="17" t="s">
        <v>205</v>
      </c>
      <c r="J22" s="16"/>
      <c r="K22" s="23"/>
    </row>
    <row r="23" spans="1:11" ht="63" x14ac:dyDescent="0.25">
      <c r="A23" s="22"/>
      <c r="B23" s="18"/>
      <c r="C23" s="16"/>
      <c r="D23" s="16"/>
      <c r="E23" s="17" t="s">
        <v>204</v>
      </c>
      <c r="F23" s="153">
        <v>79.5</v>
      </c>
      <c r="G23" s="18"/>
      <c r="H23" s="16"/>
      <c r="I23" s="17" t="s">
        <v>204</v>
      </c>
      <c r="J23" s="16">
        <v>53</v>
      </c>
      <c r="K23" s="23"/>
    </row>
    <row r="24" spans="1:11" ht="15.75" x14ac:dyDescent="0.25">
      <c r="A24" s="14"/>
      <c r="B24" s="13" t="s">
        <v>3</v>
      </c>
      <c r="C24" s="9">
        <f>SUM(C5:C23)</f>
        <v>0</v>
      </c>
      <c r="D24" s="9">
        <f>SUM(D5:D23)</f>
        <v>0</v>
      </c>
      <c r="E24" s="10"/>
      <c r="F24" s="12">
        <f>SUM(F5:F23)</f>
        <v>16976.07</v>
      </c>
      <c r="G24" s="11"/>
      <c r="H24" s="9">
        <f>SUM(H5:H23)</f>
        <v>0</v>
      </c>
      <c r="I24" s="10"/>
      <c r="J24" s="9">
        <f>SUM(J5:J23)</f>
        <v>3248.3300000000004</v>
      </c>
      <c r="K24" s="8">
        <f>F24-J24</f>
        <v>13727.74</v>
      </c>
    </row>
    <row r="27" spans="1:11" ht="15.75" x14ac:dyDescent="0.25">
      <c r="B27" s="7" t="s">
        <v>2</v>
      </c>
      <c r="F27" s="6"/>
      <c r="G27" s="5" t="s">
        <v>203</v>
      </c>
      <c r="H27" s="4"/>
    </row>
    <row r="28" spans="1:11" x14ac:dyDescent="0.25">
      <c r="B28" s="7"/>
      <c r="F28" s="3" t="s">
        <v>0</v>
      </c>
      <c r="G28" s="2"/>
      <c r="H28" s="2"/>
    </row>
    <row r="29" spans="1:11" ht="15.75" x14ac:dyDescent="0.25">
      <c r="B29" s="7" t="s">
        <v>1</v>
      </c>
      <c r="F29" s="6"/>
      <c r="G29" s="5" t="s">
        <v>202</v>
      </c>
      <c r="H29" s="4"/>
    </row>
    <row r="30" spans="1:11" x14ac:dyDescent="0.25">
      <c r="F30" s="3" t="s">
        <v>0</v>
      </c>
      <c r="G30" s="2"/>
      <c r="H30" s="2"/>
    </row>
  </sheetData>
  <mergeCells count="10">
    <mergeCell ref="K3:K4"/>
    <mergeCell ref="A2:K2"/>
    <mergeCell ref="B1:J1"/>
    <mergeCell ref="C3:E3"/>
    <mergeCell ref="G29:H29"/>
    <mergeCell ref="G27:H27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7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s="1" customFormat="1" ht="61.5" customHeight="1" x14ac:dyDescent="0.25">
      <c r="A1" s="31"/>
      <c r="B1" s="33" t="s">
        <v>236</v>
      </c>
      <c r="C1" s="32"/>
      <c r="D1" s="32"/>
      <c r="E1" s="32"/>
      <c r="F1" s="32"/>
      <c r="G1" s="32"/>
      <c r="H1" s="32"/>
      <c r="I1" s="32"/>
      <c r="J1" s="32"/>
      <c r="K1" s="31"/>
    </row>
    <row r="2" spans="1:11" s="1" customFormat="1" ht="31.5" customHeight="1" x14ac:dyDescent="0.25">
      <c r="A2" s="30" t="s">
        <v>235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1" customFormat="1" ht="33" customHeight="1" x14ac:dyDescent="0.25">
      <c r="A3" s="29" t="s">
        <v>19</v>
      </c>
      <c r="B3" s="29" t="s">
        <v>18</v>
      </c>
      <c r="C3" s="28" t="s">
        <v>17</v>
      </c>
      <c r="D3" s="28"/>
      <c r="E3" s="28"/>
      <c r="F3" s="28" t="s">
        <v>16</v>
      </c>
      <c r="G3" s="28" t="s">
        <v>15</v>
      </c>
      <c r="H3" s="28"/>
      <c r="I3" s="28"/>
      <c r="J3" s="28"/>
      <c r="K3" s="25" t="s">
        <v>14</v>
      </c>
    </row>
    <row r="4" spans="1:11" s="1" customFormat="1" ht="158.25" customHeight="1" x14ac:dyDescent="0.25">
      <c r="A4" s="29"/>
      <c r="B4" s="29"/>
      <c r="C4" s="26" t="s">
        <v>13</v>
      </c>
      <c r="D4" s="26" t="s">
        <v>12</v>
      </c>
      <c r="E4" s="26" t="s">
        <v>11</v>
      </c>
      <c r="F4" s="28"/>
      <c r="G4" s="27" t="s">
        <v>10</v>
      </c>
      <c r="H4" s="26" t="s">
        <v>8</v>
      </c>
      <c r="I4" s="26" t="s">
        <v>9</v>
      </c>
      <c r="J4" s="26" t="s">
        <v>8</v>
      </c>
      <c r="K4" s="25"/>
    </row>
    <row r="5" spans="1:11" s="1" customFormat="1" ht="47.25" x14ac:dyDescent="0.25">
      <c r="A5" s="22">
        <v>1</v>
      </c>
      <c r="B5" s="158" t="s">
        <v>234</v>
      </c>
      <c r="C5" s="16"/>
      <c r="D5" s="154">
        <v>28.396000000000001</v>
      </c>
      <c r="E5" s="129" t="s">
        <v>141</v>
      </c>
      <c r="F5" s="24">
        <f>SUM(C5,D5)</f>
        <v>28.396000000000001</v>
      </c>
      <c r="G5" s="18"/>
      <c r="H5" s="16"/>
      <c r="I5" s="129" t="s">
        <v>141</v>
      </c>
      <c r="J5" s="154">
        <v>28.396000000000001</v>
      </c>
      <c r="K5" s="23"/>
    </row>
    <row r="6" spans="1:11" s="1" customFormat="1" ht="47.25" x14ac:dyDescent="0.25">
      <c r="A6" s="22">
        <v>2</v>
      </c>
      <c r="B6" s="156" t="s">
        <v>233</v>
      </c>
      <c r="C6" s="16"/>
      <c r="D6" s="154">
        <v>435.7</v>
      </c>
      <c r="E6" s="157" t="s">
        <v>232</v>
      </c>
      <c r="F6" s="24">
        <f>SUM(C6,D6)</f>
        <v>435.7</v>
      </c>
      <c r="G6" s="18"/>
      <c r="H6" s="16"/>
      <c r="I6" s="157" t="s">
        <v>232</v>
      </c>
      <c r="J6" s="154">
        <v>435.7</v>
      </c>
      <c r="K6" s="23"/>
    </row>
    <row r="7" spans="1:11" s="1" customFormat="1" ht="78.75" x14ac:dyDescent="0.25">
      <c r="A7" s="22">
        <v>3</v>
      </c>
      <c r="B7" s="156" t="s">
        <v>231</v>
      </c>
      <c r="C7" s="16"/>
      <c r="D7" s="154">
        <v>109.25</v>
      </c>
      <c r="E7" s="129" t="s">
        <v>6</v>
      </c>
      <c r="F7" s="24">
        <f>SUM(C7,D7)</f>
        <v>109.25</v>
      </c>
      <c r="G7" s="18"/>
      <c r="H7" s="16"/>
      <c r="I7" s="129" t="s">
        <v>6</v>
      </c>
      <c r="J7" s="154">
        <v>109.25</v>
      </c>
      <c r="K7" s="23"/>
    </row>
    <row r="8" spans="1:11" s="1" customFormat="1" ht="31.5" x14ac:dyDescent="0.25">
      <c r="A8" s="37">
        <v>5</v>
      </c>
      <c r="B8" s="156" t="s">
        <v>230</v>
      </c>
      <c r="C8" s="16"/>
      <c r="D8" s="154">
        <v>7.22</v>
      </c>
      <c r="E8" s="129" t="s">
        <v>6</v>
      </c>
      <c r="F8" s="24">
        <f>SUM(C8,D8)</f>
        <v>7.22</v>
      </c>
      <c r="G8" s="18"/>
      <c r="H8" s="16"/>
      <c r="I8" s="129" t="s">
        <v>6</v>
      </c>
      <c r="J8" s="154">
        <v>7.22</v>
      </c>
      <c r="K8" s="23"/>
    </row>
    <row r="9" spans="1:11" s="1" customFormat="1" ht="15.75" x14ac:dyDescent="0.25">
      <c r="A9" s="37"/>
      <c r="B9" s="156"/>
      <c r="C9" s="16"/>
      <c r="D9" s="154">
        <v>53.15</v>
      </c>
      <c r="E9" s="129" t="s">
        <v>229</v>
      </c>
      <c r="F9" s="24"/>
      <c r="G9" s="18"/>
      <c r="H9" s="16"/>
      <c r="I9" s="129" t="s">
        <v>229</v>
      </c>
      <c r="J9" s="154">
        <v>53.15</v>
      </c>
      <c r="K9" s="23"/>
    </row>
    <row r="10" spans="1:11" s="1" customFormat="1" ht="47.25" x14ac:dyDescent="0.25">
      <c r="A10" s="37"/>
      <c r="B10" s="156"/>
      <c r="C10" s="16"/>
      <c r="D10" s="154">
        <v>4.8000000000000001E-2</v>
      </c>
      <c r="E10" s="129" t="s">
        <v>141</v>
      </c>
      <c r="F10" s="24"/>
      <c r="G10" s="18"/>
      <c r="H10" s="16"/>
      <c r="I10" s="129" t="s">
        <v>141</v>
      </c>
      <c r="J10" s="154">
        <v>4.8000000000000001E-2</v>
      </c>
      <c r="K10" s="23"/>
    </row>
    <row r="11" spans="1:11" s="1" customFormat="1" ht="45.75" customHeight="1" x14ac:dyDescent="0.25">
      <c r="A11" s="37">
        <v>6</v>
      </c>
      <c r="B11" s="156" t="s">
        <v>228</v>
      </c>
      <c r="C11" s="16"/>
      <c r="D11" s="154">
        <v>12.52</v>
      </c>
      <c r="E11" s="129" t="s">
        <v>141</v>
      </c>
      <c r="F11" s="24">
        <f>SUM(C11,D11)</f>
        <v>12.52</v>
      </c>
      <c r="G11" s="18"/>
      <c r="H11" s="16"/>
      <c r="I11" s="129" t="s">
        <v>141</v>
      </c>
      <c r="J11" s="154">
        <v>12.52</v>
      </c>
      <c r="K11" s="23"/>
    </row>
    <row r="12" spans="1:11" s="1" customFormat="1" ht="31.5" x14ac:dyDescent="0.25">
      <c r="A12" s="22">
        <v>7</v>
      </c>
      <c r="B12" s="156" t="s">
        <v>227</v>
      </c>
      <c r="C12" s="16"/>
      <c r="D12" s="154">
        <v>25.855</v>
      </c>
      <c r="E12" s="129" t="s">
        <v>6</v>
      </c>
      <c r="F12" s="24">
        <f>SUM(C12,D12)</f>
        <v>25.855</v>
      </c>
      <c r="G12" s="18"/>
      <c r="H12" s="16"/>
      <c r="I12" s="129" t="s">
        <v>6</v>
      </c>
      <c r="J12" s="154">
        <v>25.855</v>
      </c>
      <c r="K12" s="23"/>
    </row>
    <row r="13" spans="1:11" s="1" customFormat="1" ht="50.25" customHeight="1" x14ac:dyDescent="0.25">
      <c r="A13" s="22">
        <v>8</v>
      </c>
      <c r="B13" s="155" t="s">
        <v>226</v>
      </c>
      <c r="C13" s="16"/>
      <c r="D13" s="154">
        <v>1.591</v>
      </c>
      <c r="E13" s="129" t="s">
        <v>6</v>
      </c>
      <c r="F13" s="24">
        <f>SUM(C13,D13)</f>
        <v>1.591</v>
      </c>
      <c r="G13" s="18"/>
      <c r="H13" s="16"/>
      <c r="I13" s="129" t="s">
        <v>6</v>
      </c>
      <c r="J13" s="154">
        <v>1.591</v>
      </c>
      <c r="K13" s="23"/>
    </row>
    <row r="14" spans="1:11" s="1" customFormat="1" ht="15.75" x14ac:dyDescent="0.25">
      <c r="A14" s="22"/>
      <c r="B14" s="18"/>
      <c r="C14" s="16"/>
      <c r="D14" s="16"/>
      <c r="E14" s="17"/>
      <c r="F14" s="24">
        <f>SUM(C14,D14)</f>
        <v>0</v>
      </c>
      <c r="G14" s="18"/>
      <c r="H14" s="16"/>
      <c r="I14" s="17"/>
      <c r="J14" s="16"/>
      <c r="K14" s="23"/>
    </row>
    <row r="15" spans="1:11" s="1" customFormat="1" ht="15.75" x14ac:dyDescent="0.25">
      <c r="A15" s="22"/>
      <c r="B15" s="18"/>
      <c r="C15" s="16"/>
      <c r="D15" s="16"/>
      <c r="E15" s="17"/>
      <c r="F15" s="24">
        <f>SUM(C15,D15)</f>
        <v>0</v>
      </c>
      <c r="G15" s="18"/>
      <c r="H15" s="16"/>
      <c r="I15" s="17"/>
      <c r="J15" s="16"/>
      <c r="K15" s="23"/>
    </row>
    <row r="16" spans="1:11" s="1" customFormat="1" ht="15.75" x14ac:dyDescent="0.25">
      <c r="A16" s="22"/>
      <c r="B16" s="18"/>
      <c r="C16" s="16"/>
      <c r="D16" s="16"/>
      <c r="E16" s="17"/>
      <c r="F16" s="24">
        <f>SUM(C16,D16)</f>
        <v>0</v>
      </c>
      <c r="G16" s="18"/>
      <c r="H16" s="16"/>
      <c r="I16" s="17"/>
      <c r="J16" s="16"/>
      <c r="K16" s="23"/>
    </row>
    <row r="17" spans="1:11" s="1" customFormat="1" ht="15.75" x14ac:dyDescent="0.25">
      <c r="A17" s="22"/>
      <c r="B17" s="18"/>
      <c r="C17" s="16"/>
      <c r="D17" s="16"/>
      <c r="E17" s="17"/>
      <c r="F17" s="24">
        <f>SUM(C17,D17)</f>
        <v>0</v>
      </c>
      <c r="G17" s="18"/>
      <c r="H17" s="16"/>
      <c r="I17" s="17"/>
      <c r="J17" s="16"/>
      <c r="K17" s="23"/>
    </row>
    <row r="18" spans="1:11" s="1" customFormat="1" ht="15.75" x14ac:dyDescent="0.25">
      <c r="A18" s="22"/>
      <c r="B18" s="18"/>
      <c r="C18" s="16"/>
      <c r="D18" s="16"/>
      <c r="E18" s="17"/>
      <c r="F18" s="24">
        <f>SUM(C18,D18)</f>
        <v>0</v>
      </c>
      <c r="G18" s="18"/>
      <c r="H18" s="16"/>
      <c r="I18" s="17"/>
      <c r="J18" s="16"/>
      <c r="K18" s="23"/>
    </row>
    <row r="19" spans="1:11" s="1" customFormat="1" ht="15.75" x14ac:dyDescent="0.25">
      <c r="A19" s="22"/>
      <c r="B19" s="18"/>
      <c r="C19" s="16"/>
      <c r="D19" s="16"/>
      <c r="E19" s="17"/>
      <c r="F19" s="24">
        <f>SUM(C19,D19)</f>
        <v>0</v>
      </c>
      <c r="G19" s="18"/>
      <c r="H19" s="16"/>
      <c r="I19" s="17"/>
      <c r="J19" s="16"/>
      <c r="K19" s="23"/>
    </row>
    <row r="20" spans="1:11" s="1" customFormat="1" ht="15.75" x14ac:dyDescent="0.25">
      <c r="A20" s="37"/>
      <c r="B20" s="18"/>
      <c r="C20" s="16"/>
      <c r="D20" s="16"/>
      <c r="E20" s="17"/>
      <c r="F20" s="24">
        <f>SUM(C20,D20)</f>
        <v>0</v>
      </c>
      <c r="G20" s="18"/>
      <c r="H20" s="16"/>
      <c r="I20" s="17"/>
      <c r="J20" s="16"/>
      <c r="K20" s="23"/>
    </row>
    <row r="21" spans="1:11" s="1" customFormat="1" ht="15.75" x14ac:dyDescent="0.25">
      <c r="A21" s="37"/>
      <c r="B21" s="18"/>
      <c r="C21" s="16"/>
      <c r="D21" s="16"/>
      <c r="E21" s="17"/>
      <c r="F21" s="24">
        <f>SUM(C21,D21)</f>
        <v>0</v>
      </c>
      <c r="G21" s="18"/>
      <c r="H21" s="16"/>
      <c r="I21" s="17"/>
      <c r="J21" s="16"/>
      <c r="K21" s="23"/>
    </row>
    <row r="22" spans="1:11" s="1" customFormat="1" ht="15.75" x14ac:dyDescent="0.25">
      <c r="A22" s="22"/>
      <c r="B22" s="18"/>
      <c r="C22" s="16"/>
      <c r="D22" s="16"/>
      <c r="E22" s="17"/>
      <c r="F22" s="24">
        <f>SUM(C22,D22)</f>
        <v>0</v>
      </c>
      <c r="G22" s="18"/>
      <c r="H22" s="16"/>
      <c r="I22" s="17"/>
      <c r="J22" s="16"/>
      <c r="K22" s="23"/>
    </row>
    <row r="23" spans="1:11" s="1" customFormat="1" ht="15.75" x14ac:dyDescent="0.25">
      <c r="A23" s="22"/>
      <c r="B23" s="18"/>
      <c r="C23" s="16"/>
      <c r="D23" s="16"/>
      <c r="E23" s="17"/>
      <c r="F23" s="24">
        <f>SUM(C23,D23)</f>
        <v>0</v>
      </c>
      <c r="G23" s="18"/>
      <c r="H23" s="16"/>
      <c r="I23" s="17"/>
      <c r="J23" s="16"/>
      <c r="K23" s="23"/>
    </row>
    <row r="24" spans="1:11" s="1" customFormat="1" ht="15.75" x14ac:dyDescent="0.25">
      <c r="A24" s="22"/>
      <c r="B24" s="18"/>
      <c r="C24" s="16"/>
      <c r="D24" s="16"/>
      <c r="E24" s="17"/>
      <c r="F24" s="24">
        <f>SUM(C24,D24)</f>
        <v>0</v>
      </c>
      <c r="G24" s="18"/>
      <c r="H24" s="16"/>
      <c r="I24" s="17"/>
      <c r="J24" s="16"/>
      <c r="K24" s="23"/>
    </row>
    <row r="25" spans="1:11" s="1" customFormat="1" ht="15.75" x14ac:dyDescent="0.25">
      <c r="A25" s="22"/>
      <c r="B25" s="18"/>
      <c r="C25" s="16"/>
      <c r="D25" s="16"/>
      <c r="E25" s="17"/>
      <c r="F25" s="24">
        <f>SUM(C25,D25)</f>
        <v>0</v>
      </c>
      <c r="G25" s="18"/>
      <c r="H25" s="16"/>
      <c r="I25" s="17"/>
      <c r="J25" s="16"/>
      <c r="K25" s="23"/>
    </row>
    <row r="26" spans="1:11" s="1" customFormat="1" ht="15.75" x14ac:dyDescent="0.25">
      <c r="A26" s="22"/>
      <c r="B26" s="18"/>
      <c r="C26" s="16"/>
      <c r="D26" s="16"/>
      <c r="E26" s="17"/>
      <c r="F26" s="24">
        <f>SUM(C26,D26)</f>
        <v>0</v>
      </c>
      <c r="G26" s="18"/>
      <c r="H26" s="16"/>
      <c r="I26" s="17"/>
      <c r="J26" s="16"/>
      <c r="K26" s="23"/>
    </row>
    <row r="27" spans="1:11" s="1" customFormat="1" ht="15.75" x14ac:dyDescent="0.25">
      <c r="A27" s="22"/>
      <c r="B27" s="18"/>
      <c r="C27" s="16"/>
      <c r="D27" s="16"/>
      <c r="E27" s="17"/>
      <c r="F27" s="24">
        <f>SUM(C27,D27)</f>
        <v>0</v>
      </c>
      <c r="G27" s="18"/>
      <c r="H27" s="16"/>
      <c r="I27" s="17"/>
      <c r="J27" s="16"/>
      <c r="K27" s="23"/>
    </row>
    <row r="28" spans="1:11" s="1" customFormat="1" ht="15.75" x14ac:dyDescent="0.25">
      <c r="A28" s="22"/>
      <c r="B28" s="18"/>
      <c r="C28" s="16"/>
      <c r="D28" s="16"/>
      <c r="E28" s="17"/>
      <c r="F28" s="24">
        <f>SUM(C28,D28)</f>
        <v>0</v>
      </c>
      <c r="G28" s="18"/>
      <c r="H28" s="16"/>
      <c r="I28" s="17"/>
      <c r="J28" s="16"/>
      <c r="K28" s="23"/>
    </row>
    <row r="29" spans="1:11" s="1" customFormat="1" ht="15.75" x14ac:dyDescent="0.25">
      <c r="A29" s="22"/>
      <c r="B29" s="18"/>
      <c r="C29" s="16"/>
      <c r="D29" s="16"/>
      <c r="E29" s="17"/>
      <c r="F29" s="24">
        <f>SUM(C29,D29)</f>
        <v>0</v>
      </c>
      <c r="G29" s="18"/>
      <c r="H29" s="16"/>
      <c r="I29" s="17"/>
      <c r="J29" s="16"/>
      <c r="K29" s="23"/>
    </row>
    <row r="30" spans="1:11" s="1" customFormat="1" ht="15.75" x14ac:dyDescent="0.25">
      <c r="A30" s="37"/>
      <c r="B30" s="18"/>
      <c r="C30" s="16"/>
      <c r="D30" s="16"/>
      <c r="E30" s="17"/>
      <c r="F30" s="24">
        <f>SUM(C30,D30)</f>
        <v>0</v>
      </c>
      <c r="G30" s="18"/>
      <c r="H30" s="16"/>
      <c r="I30" s="17"/>
      <c r="J30" s="16"/>
      <c r="K30" s="23"/>
    </row>
    <row r="31" spans="1:11" s="1" customFormat="1" ht="15.75" x14ac:dyDescent="0.25">
      <c r="A31" s="37"/>
      <c r="B31" s="18"/>
      <c r="C31" s="16"/>
      <c r="D31" s="16"/>
      <c r="E31" s="17"/>
      <c r="F31" s="24">
        <f>SUM(C31,D31)</f>
        <v>0</v>
      </c>
      <c r="G31" s="18"/>
      <c r="H31" s="16"/>
      <c r="I31" s="17"/>
      <c r="J31" s="16"/>
      <c r="K31" s="23"/>
    </row>
    <row r="32" spans="1:11" s="1" customFormat="1" ht="15.75" x14ac:dyDescent="0.25">
      <c r="A32" s="22"/>
      <c r="B32" s="18"/>
      <c r="C32" s="16"/>
      <c r="D32" s="16"/>
      <c r="E32" s="17"/>
      <c r="F32" s="24">
        <f>SUM(C32,D32)</f>
        <v>0</v>
      </c>
      <c r="G32" s="18"/>
      <c r="H32" s="16"/>
      <c r="I32" s="17"/>
      <c r="J32" s="16"/>
      <c r="K32" s="23"/>
    </row>
    <row r="33" spans="1:11" s="1" customFormat="1" ht="15.75" x14ac:dyDescent="0.25">
      <c r="A33" s="22"/>
      <c r="B33" s="18"/>
      <c r="C33" s="16"/>
      <c r="D33" s="16"/>
      <c r="E33" s="17"/>
      <c r="F33" s="24">
        <f>SUM(C33,D33)</f>
        <v>0</v>
      </c>
      <c r="G33" s="18"/>
      <c r="H33" s="16"/>
      <c r="I33" s="17"/>
      <c r="J33" s="16"/>
      <c r="K33" s="23"/>
    </row>
    <row r="34" spans="1:11" s="1" customFormat="1" ht="15.75" x14ac:dyDescent="0.25">
      <c r="A34" s="22"/>
      <c r="B34" s="18"/>
      <c r="C34" s="16"/>
      <c r="D34" s="16"/>
      <c r="E34" s="17"/>
      <c r="F34" s="24">
        <f>SUM(C34,D34)</f>
        <v>0</v>
      </c>
      <c r="G34" s="18"/>
      <c r="H34" s="16"/>
      <c r="I34" s="17"/>
      <c r="J34" s="16"/>
      <c r="K34" s="23"/>
    </row>
    <row r="35" spans="1:11" s="1" customFormat="1" ht="15.75" x14ac:dyDescent="0.25">
      <c r="A35" s="22"/>
      <c r="B35" s="18"/>
      <c r="C35" s="16"/>
      <c r="D35" s="16"/>
      <c r="E35" s="17"/>
      <c r="F35" s="24">
        <f>SUM(C35,D35)</f>
        <v>0</v>
      </c>
      <c r="G35" s="18"/>
      <c r="H35" s="16"/>
      <c r="I35" s="17"/>
      <c r="J35" s="16"/>
      <c r="K35" s="23"/>
    </row>
    <row r="36" spans="1:11" s="1" customFormat="1" ht="15.75" x14ac:dyDescent="0.25">
      <c r="A36" s="22"/>
      <c r="B36" s="18"/>
      <c r="C36" s="16"/>
      <c r="D36" s="16"/>
      <c r="E36" s="17"/>
      <c r="F36" s="24">
        <f>SUM(C36,D36)</f>
        <v>0</v>
      </c>
      <c r="G36" s="18"/>
      <c r="H36" s="16"/>
      <c r="I36" s="17"/>
      <c r="J36" s="16"/>
      <c r="K36" s="23"/>
    </row>
    <row r="37" spans="1:11" s="1" customFormat="1" ht="15.75" x14ac:dyDescent="0.25">
      <c r="A37" s="22"/>
      <c r="B37" s="18"/>
      <c r="C37" s="16"/>
      <c r="D37" s="16"/>
      <c r="E37" s="17"/>
      <c r="F37" s="24">
        <f>SUM(C37,D37)</f>
        <v>0</v>
      </c>
      <c r="G37" s="18"/>
      <c r="H37" s="16"/>
      <c r="I37" s="17"/>
      <c r="J37" s="16"/>
      <c r="K37" s="23"/>
    </row>
    <row r="38" spans="1:11" s="1" customFormat="1" ht="15.75" x14ac:dyDescent="0.25">
      <c r="A38" s="22"/>
      <c r="B38" s="18"/>
      <c r="C38" s="16"/>
      <c r="D38" s="16"/>
      <c r="E38" s="17"/>
      <c r="F38" s="24">
        <f>SUM(C38,D38)</f>
        <v>0</v>
      </c>
      <c r="G38" s="18"/>
      <c r="H38" s="16"/>
      <c r="I38" s="17"/>
      <c r="J38" s="16"/>
      <c r="K38" s="23"/>
    </row>
    <row r="39" spans="1:11" s="1" customFormat="1" ht="15.75" x14ac:dyDescent="0.25">
      <c r="A39" s="22"/>
      <c r="B39" s="18"/>
      <c r="C39" s="16"/>
      <c r="D39" s="16"/>
      <c r="E39" s="17"/>
      <c r="F39" s="24">
        <f>SUM(C39,D39)</f>
        <v>0</v>
      </c>
      <c r="G39" s="18"/>
      <c r="H39" s="16"/>
      <c r="I39" s="17"/>
      <c r="J39" s="16"/>
      <c r="K39" s="23"/>
    </row>
    <row r="40" spans="1:11" s="1" customFormat="1" ht="15.75" x14ac:dyDescent="0.25">
      <c r="A40" s="37"/>
      <c r="B40" s="18"/>
      <c r="C40" s="16"/>
      <c r="D40" s="16"/>
      <c r="E40" s="17"/>
      <c r="F40" s="24">
        <f>SUM(C40,D40)</f>
        <v>0</v>
      </c>
      <c r="G40" s="18"/>
      <c r="H40" s="16"/>
      <c r="I40" s="17"/>
      <c r="J40" s="16"/>
      <c r="K40" s="23"/>
    </row>
    <row r="41" spans="1:11" s="1" customFormat="1" ht="15.75" x14ac:dyDescent="0.25">
      <c r="A41" s="37"/>
      <c r="B41" s="18"/>
      <c r="C41" s="16"/>
      <c r="D41" s="16"/>
      <c r="E41" s="17"/>
      <c r="F41" s="24">
        <f>SUM(C41,D41)</f>
        <v>0</v>
      </c>
      <c r="G41" s="18"/>
      <c r="H41" s="16"/>
      <c r="I41" s="17"/>
      <c r="J41" s="16"/>
      <c r="K41" s="23"/>
    </row>
    <row r="42" spans="1:11" s="1" customFormat="1" ht="15.75" x14ac:dyDescent="0.25">
      <c r="A42" s="36"/>
      <c r="B42" s="14"/>
      <c r="C42" s="34"/>
      <c r="D42" s="34"/>
      <c r="E42" s="35"/>
      <c r="F42" s="24">
        <f>SUM(C42,D42)</f>
        <v>0</v>
      </c>
      <c r="G42" s="14"/>
      <c r="H42" s="34"/>
      <c r="I42" s="35"/>
      <c r="J42" s="34"/>
      <c r="K42" s="23"/>
    </row>
    <row r="43" spans="1:11" s="1" customFormat="1" ht="15.75" x14ac:dyDescent="0.25">
      <c r="A43" s="36"/>
      <c r="B43" s="14"/>
      <c r="C43" s="34"/>
      <c r="D43" s="34"/>
      <c r="E43" s="35"/>
      <c r="F43" s="24">
        <f>SUM(C43,D43)</f>
        <v>0</v>
      </c>
      <c r="G43" s="14"/>
      <c r="H43" s="34"/>
      <c r="I43" s="35"/>
      <c r="J43" s="34"/>
      <c r="K43" s="23"/>
    </row>
    <row r="44" spans="1:11" s="1" customFormat="1" ht="15.75" x14ac:dyDescent="0.25">
      <c r="A44" s="36"/>
      <c r="B44" s="14"/>
      <c r="C44" s="34"/>
      <c r="D44" s="34"/>
      <c r="E44" s="35"/>
      <c r="F44" s="24">
        <f>SUM(C44,D44)</f>
        <v>0</v>
      </c>
      <c r="G44" s="14"/>
      <c r="H44" s="34"/>
      <c r="I44" s="35"/>
      <c r="J44" s="34"/>
      <c r="K44" s="23"/>
    </row>
    <row r="45" spans="1:11" s="1" customFormat="1" ht="15.75" x14ac:dyDescent="0.25">
      <c r="A45" s="14"/>
      <c r="B45" s="13" t="s">
        <v>3</v>
      </c>
      <c r="C45" s="9">
        <f>SUM(C5:C44)</f>
        <v>0</v>
      </c>
      <c r="D45" s="9">
        <f>SUM(D5:D44)</f>
        <v>673.73</v>
      </c>
      <c r="E45" s="10"/>
      <c r="F45" s="12">
        <f>SUM(C45,D45)</f>
        <v>673.73</v>
      </c>
      <c r="G45" s="11"/>
      <c r="H45" s="9">
        <f>SUM(H5:H44)</f>
        <v>0</v>
      </c>
      <c r="I45" s="10"/>
      <c r="J45" s="9">
        <f>SUM(J5:J44)</f>
        <v>673.73</v>
      </c>
      <c r="K45" s="8">
        <f>C45-H45</f>
        <v>0</v>
      </c>
    </row>
    <row r="48" spans="1:11" s="1" customFormat="1" ht="15.75" x14ac:dyDescent="0.25">
      <c r="B48" s="7" t="s">
        <v>2</v>
      </c>
      <c r="F48" s="6"/>
      <c r="G48" s="5"/>
      <c r="H48" s="4"/>
    </row>
    <row r="49" spans="2:8" s="1" customFormat="1" x14ac:dyDescent="0.25">
      <c r="B49" s="7"/>
      <c r="F49" s="3" t="s">
        <v>0</v>
      </c>
      <c r="G49" s="2"/>
      <c r="H49" s="2"/>
    </row>
    <row r="50" spans="2:8" s="1" customFormat="1" ht="15.75" x14ac:dyDescent="0.25">
      <c r="B50" s="7" t="s">
        <v>1</v>
      </c>
      <c r="F50" s="6"/>
      <c r="G50" s="5"/>
      <c r="H50" s="4"/>
    </row>
    <row r="51" spans="2:8" s="1" customFormat="1" x14ac:dyDescent="0.25">
      <c r="F51" s="3" t="s">
        <v>0</v>
      </c>
      <c r="G51" s="2"/>
      <c r="H51" s="2"/>
    </row>
  </sheetData>
  <mergeCells count="10">
    <mergeCell ref="K3:K4"/>
    <mergeCell ref="A2:K2"/>
    <mergeCell ref="B1:J1"/>
    <mergeCell ref="C3:E3"/>
    <mergeCell ref="G50:H50"/>
    <mergeCell ref="G48:H48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view="pageBreakPreview" zoomScale="90" zoomScaleSheetLayoutView="90" workbookViewId="0">
      <selection sqref="A1:K1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3" width="4.28515625" style="1" customWidth="1"/>
    <col min="14" max="16384" width="9.140625" style="1"/>
  </cols>
  <sheetData>
    <row r="1" spans="1:13" ht="26.25" customHeight="1" x14ac:dyDescent="0.3">
      <c r="A1" s="180" t="s">
        <v>259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78"/>
      <c r="M1" s="178"/>
    </row>
    <row r="2" spans="1:13" ht="20.25" customHeight="1" x14ac:dyDescent="0.3">
      <c r="A2" s="180" t="s">
        <v>258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78"/>
      <c r="M2" s="178"/>
    </row>
    <row r="3" spans="1:13" ht="20.25" customHeight="1" x14ac:dyDescent="0.35">
      <c r="A3" s="179" t="s">
        <v>257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8"/>
      <c r="M3" s="178"/>
    </row>
    <row r="4" spans="1:13" ht="17.25" customHeight="1" x14ac:dyDescent="0.3">
      <c r="A4" s="177" t="s">
        <v>256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3" ht="14.2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3" ht="33" customHeight="1" x14ac:dyDescent="0.25">
      <c r="A6" s="29" t="s">
        <v>19</v>
      </c>
      <c r="B6" s="29" t="s">
        <v>18</v>
      </c>
      <c r="C6" s="28" t="s">
        <v>17</v>
      </c>
      <c r="D6" s="28"/>
      <c r="E6" s="28"/>
      <c r="F6" s="28" t="s">
        <v>16</v>
      </c>
      <c r="G6" s="28" t="s">
        <v>15</v>
      </c>
      <c r="H6" s="28"/>
      <c r="I6" s="28"/>
      <c r="J6" s="28"/>
      <c r="K6" s="25" t="s">
        <v>14</v>
      </c>
    </row>
    <row r="7" spans="1:13" ht="158.25" customHeight="1" x14ac:dyDescent="0.25">
      <c r="A7" s="29"/>
      <c r="B7" s="29"/>
      <c r="C7" s="26" t="s">
        <v>13</v>
      </c>
      <c r="D7" s="26" t="s">
        <v>12</v>
      </c>
      <c r="E7" s="26" t="s">
        <v>11</v>
      </c>
      <c r="F7" s="28"/>
      <c r="G7" s="27" t="s">
        <v>10</v>
      </c>
      <c r="H7" s="26" t="s">
        <v>255</v>
      </c>
      <c r="I7" s="26" t="s">
        <v>9</v>
      </c>
      <c r="J7" s="26" t="s">
        <v>254</v>
      </c>
      <c r="K7" s="25"/>
    </row>
    <row r="8" spans="1:13" ht="25.5" x14ac:dyDescent="0.25">
      <c r="A8" s="22">
        <v>1</v>
      </c>
      <c r="B8" s="172" t="s">
        <v>253</v>
      </c>
      <c r="C8" s="16"/>
      <c r="D8" s="171">
        <v>69.959999999999994</v>
      </c>
      <c r="E8" s="26" t="s">
        <v>245</v>
      </c>
      <c r="F8" s="170">
        <f>SUM(C8,D8)</f>
        <v>69.959999999999994</v>
      </c>
      <c r="G8" s="158"/>
      <c r="H8" s="75">
        <v>0</v>
      </c>
      <c r="I8" s="26" t="s">
        <v>245</v>
      </c>
      <c r="J8" s="170">
        <f>D8</f>
        <v>69.959999999999994</v>
      </c>
      <c r="K8" s="23"/>
    </row>
    <row r="9" spans="1:13" ht="25.5" x14ac:dyDescent="0.25">
      <c r="A9" s="22">
        <v>2</v>
      </c>
      <c r="B9" s="172" t="s">
        <v>253</v>
      </c>
      <c r="C9" s="16"/>
      <c r="D9" s="171">
        <v>115.41</v>
      </c>
      <c r="E9" s="26" t="s">
        <v>248</v>
      </c>
      <c r="F9" s="170">
        <f>SUM(C9,D9)</f>
        <v>115.41</v>
      </c>
      <c r="G9" s="158"/>
      <c r="H9" s="75">
        <f>C9</f>
        <v>0</v>
      </c>
      <c r="I9" s="26" t="str">
        <f>E9</f>
        <v xml:space="preserve">предмети медичного призначення </v>
      </c>
      <c r="J9" s="170">
        <f>D9</f>
        <v>115.41</v>
      </c>
      <c r="K9" s="23"/>
    </row>
    <row r="10" spans="1:13" ht="41.25" customHeight="1" x14ac:dyDescent="0.25">
      <c r="A10" s="22">
        <v>3</v>
      </c>
      <c r="B10" s="175" t="s">
        <v>252</v>
      </c>
      <c r="C10" s="16"/>
      <c r="D10" s="171">
        <v>32.1</v>
      </c>
      <c r="E10" s="26" t="s">
        <v>245</v>
      </c>
      <c r="F10" s="170">
        <f>SUM(C10,D10)</f>
        <v>32.1</v>
      </c>
      <c r="G10" s="158"/>
      <c r="H10" s="75">
        <v>0</v>
      </c>
      <c r="I10" s="26" t="s">
        <v>245</v>
      </c>
      <c r="J10" s="170">
        <f>D10</f>
        <v>32.1</v>
      </c>
      <c r="K10" s="23"/>
    </row>
    <row r="11" spans="1:13" ht="36.75" customHeight="1" x14ac:dyDescent="0.25">
      <c r="A11" s="22">
        <v>4</v>
      </c>
      <c r="B11" s="176" t="s">
        <v>251</v>
      </c>
      <c r="C11" s="16"/>
      <c r="D11" s="171">
        <v>1.74</v>
      </c>
      <c r="E11" s="26" t="s">
        <v>245</v>
      </c>
      <c r="F11" s="170">
        <f>SUM(C11,D11)</f>
        <v>1.74</v>
      </c>
      <c r="G11" s="158"/>
      <c r="H11" s="75">
        <f>C11</f>
        <v>0</v>
      </c>
      <c r="I11" s="26" t="s">
        <v>245</v>
      </c>
      <c r="J11" s="170">
        <f>D11</f>
        <v>1.74</v>
      </c>
      <c r="K11" s="23"/>
    </row>
    <row r="12" spans="1:13" ht="47.25" customHeight="1" x14ac:dyDescent="0.25">
      <c r="A12" s="22">
        <v>5</v>
      </c>
      <c r="B12" s="175" t="s">
        <v>250</v>
      </c>
      <c r="C12" s="16"/>
      <c r="D12" s="171">
        <v>7.63</v>
      </c>
      <c r="E12" s="26" t="s">
        <v>246</v>
      </c>
      <c r="F12" s="153">
        <f>SUM(C12,D12)</f>
        <v>7.63</v>
      </c>
      <c r="G12" s="158"/>
      <c r="H12" s="75">
        <f>C12</f>
        <v>0</v>
      </c>
      <c r="I12" s="26" t="s">
        <v>246</v>
      </c>
      <c r="J12" s="153">
        <f>D12</f>
        <v>7.63</v>
      </c>
      <c r="K12" s="23"/>
    </row>
    <row r="13" spans="1:13" ht="33" customHeight="1" x14ac:dyDescent="0.25">
      <c r="A13" s="22">
        <v>6</v>
      </c>
      <c r="B13" s="174" t="s">
        <v>249</v>
      </c>
      <c r="C13" s="16"/>
      <c r="D13" s="171">
        <v>10.75</v>
      </c>
      <c r="E13" s="26" t="s">
        <v>248</v>
      </c>
      <c r="F13" s="153">
        <f>SUM(C13,D13)</f>
        <v>10.75</v>
      </c>
      <c r="G13" s="158"/>
      <c r="H13" s="75">
        <f>C13</f>
        <v>0</v>
      </c>
      <c r="I13" s="26" t="str">
        <f>E13</f>
        <v xml:space="preserve">предмети медичного призначення </v>
      </c>
      <c r="J13" s="153">
        <f>D13</f>
        <v>10.75</v>
      </c>
      <c r="K13" s="23"/>
    </row>
    <row r="14" spans="1:13" ht="61.5" customHeight="1" x14ac:dyDescent="0.25">
      <c r="A14" s="22">
        <v>7</v>
      </c>
      <c r="B14" s="173" t="s">
        <v>247</v>
      </c>
      <c r="C14" s="16"/>
      <c r="D14" s="171">
        <v>34.61</v>
      </c>
      <c r="E14" s="26" t="s">
        <v>246</v>
      </c>
      <c r="F14" s="153">
        <f>SUM(C14,D14)</f>
        <v>34.61</v>
      </c>
      <c r="G14" s="158"/>
      <c r="H14" s="75">
        <f>C14</f>
        <v>0</v>
      </c>
      <c r="I14" s="26" t="str">
        <f>E14</f>
        <v>медикаменти (вакцина)</v>
      </c>
      <c r="J14" s="153">
        <f>D14</f>
        <v>34.61</v>
      </c>
      <c r="K14" s="23"/>
    </row>
    <row r="15" spans="1:13" ht="25.5" customHeight="1" x14ac:dyDescent="0.25">
      <c r="A15" s="22">
        <v>8</v>
      </c>
      <c r="B15" s="172" t="s">
        <v>47</v>
      </c>
      <c r="C15" s="16"/>
      <c r="D15" s="171">
        <v>212.82</v>
      </c>
      <c r="E15" s="26" t="s">
        <v>245</v>
      </c>
      <c r="F15" s="170">
        <f>SUM(C15,D15)</f>
        <v>212.82</v>
      </c>
      <c r="G15" s="158"/>
      <c r="H15" s="75">
        <f>C15</f>
        <v>0</v>
      </c>
      <c r="I15" s="26" t="str">
        <f>E15</f>
        <v xml:space="preserve">медикаменти </v>
      </c>
      <c r="J15" s="170">
        <f>D15</f>
        <v>212.82</v>
      </c>
      <c r="K15" s="23"/>
    </row>
    <row r="16" spans="1:13" ht="24.75" customHeight="1" x14ac:dyDescent="0.25">
      <c r="A16" s="22">
        <v>9</v>
      </c>
      <c r="B16" s="172" t="s">
        <v>47</v>
      </c>
      <c r="C16" s="16"/>
      <c r="D16" s="171">
        <v>0.2</v>
      </c>
      <c r="E16" s="26" t="s">
        <v>244</v>
      </c>
      <c r="F16" s="153">
        <f>SUM(C16,D16)</f>
        <v>0.2</v>
      </c>
      <c r="G16" s="158"/>
      <c r="H16" s="75">
        <f>C16</f>
        <v>0</v>
      </c>
      <c r="I16" s="26" t="str">
        <f>E16</f>
        <v xml:space="preserve">офісне обладнання </v>
      </c>
      <c r="J16" s="153">
        <f>D16</f>
        <v>0.2</v>
      </c>
      <c r="K16" s="23"/>
    </row>
    <row r="17" spans="1:11" ht="23.25" customHeight="1" x14ac:dyDescent="0.25">
      <c r="A17" s="22">
        <v>10</v>
      </c>
      <c r="B17" s="172" t="s">
        <v>47</v>
      </c>
      <c r="C17" s="16"/>
      <c r="D17" s="171">
        <v>1.25</v>
      </c>
      <c r="E17" s="26" t="s">
        <v>243</v>
      </c>
      <c r="F17" s="170">
        <f>SUM(C17,D17)</f>
        <v>1.25</v>
      </c>
      <c r="G17" s="158"/>
      <c r="H17" s="75">
        <f>C17</f>
        <v>0</v>
      </c>
      <c r="I17" s="26" t="s">
        <v>243</v>
      </c>
      <c r="J17" s="170">
        <f>D17</f>
        <v>1.25</v>
      </c>
      <c r="K17" s="23"/>
    </row>
    <row r="18" spans="1:11" ht="15.75" x14ac:dyDescent="0.25">
      <c r="A18" s="18"/>
      <c r="B18" s="13" t="s">
        <v>3</v>
      </c>
      <c r="C18" s="8">
        <f>SUM(C8:C17)</f>
        <v>0</v>
      </c>
      <c r="D18" s="167">
        <f>SUM(D8:D17)</f>
        <v>486.46999999999997</v>
      </c>
      <c r="E18" s="168"/>
      <c r="F18" s="167">
        <f>SUM(C18,D18)</f>
        <v>486.46999999999997</v>
      </c>
      <c r="G18" s="169"/>
      <c r="H18" s="167">
        <f>SUM(H8:H17)</f>
        <v>0</v>
      </c>
      <c r="I18" s="168"/>
      <c r="J18" s="167">
        <f>SUM(J8:J17)</f>
        <v>486.46999999999997</v>
      </c>
      <c r="K18" s="8">
        <f>F18-H18-J18</f>
        <v>0</v>
      </c>
    </row>
    <row r="21" spans="1:11" s="47" customFormat="1" ht="18.75" x14ac:dyDescent="0.3">
      <c r="B21" s="165" t="s">
        <v>140</v>
      </c>
      <c r="C21" s="164"/>
      <c r="D21" s="164"/>
      <c r="E21" s="52"/>
      <c r="F21" s="164"/>
      <c r="G21" s="51" t="s">
        <v>242</v>
      </c>
      <c r="H21" s="163"/>
    </row>
    <row r="22" spans="1:11" x14ac:dyDescent="0.25">
      <c r="B22" s="166"/>
      <c r="C22" s="161"/>
      <c r="D22" s="161"/>
      <c r="E22" s="162" t="s">
        <v>241</v>
      </c>
      <c r="F22" s="161"/>
      <c r="G22" s="160" t="s">
        <v>240</v>
      </c>
      <c r="H22" s="160"/>
    </row>
    <row r="23" spans="1:11" s="47" customFormat="1" ht="18.75" x14ac:dyDescent="0.3">
      <c r="B23" s="165" t="s">
        <v>1</v>
      </c>
      <c r="C23" s="164"/>
      <c r="D23" s="164"/>
      <c r="E23" s="52"/>
      <c r="F23" s="164"/>
      <c r="G23" s="51" t="s">
        <v>239</v>
      </c>
      <c r="H23" s="163"/>
    </row>
    <row r="24" spans="1:11" x14ac:dyDescent="0.25">
      <c r="B24" s="161"/>
      <c r="C24" s="161"/>
      <c r="D24" s="161"/>
      <c r="E24" s="162" t="s">
        <v>238</v>
      </c>
      <c r="F24" s="161"/>
      <c r="G24" s="160" t="s">
        <v>237</v>
      </c>
      <c r="H24" s="160"/>
    </row>
    <row r="25" spans="1:11" x14ac:dyDescent="0.25">
      <c r="B25" s="159"/>
    </row>
  </sheetData>
  <mergeCells count="15">
    <mergeCell ref="G23:H23"/>
    <mergeCell ref="G24:H24"/>
    <mergeCell ref="A5:K5"/>
    <mergeCell ref="A6:A7"/>
    <mergeCell ref="B6:B7"/>
    <mergeCell ref="C6:E6"/>
    <mergeCell ref="F6:F7"/>
    <mergeCell ref="G6:J6"/>
    <mergeCell ref="K6:K7"/>
    <mergeCell ref="A4:K4"/>
    <mergeCell ref="A1:K1"/>
    <mergeCell ref="A2:K2"/>
    <mergeCell ref="A3:K3"/>
    <mergeCell ref="G21:H21"/>
    <mergeCell ref="G22:H22"/>
  </mergeCells>
  <pageMargins left="0.51181102362204722" right="0.31496062992125984" top="0.35433070866141736" bottom="0.35433070866141736" header="0.31496062992125984" footer="0.31496062992125984"/>
  <pageSetup paperSize="9" scale="6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90" zoomScaleNormal="90" workbookViewId="0">
      <selection activeCell="B3" sqref="B3:B4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s="1" customFormat="1" ht="61.5" customHeight="1" x14ac:dyDescent="0.25">
      <c r="A1" s="31"/>
      <c r="B1" s="33" t="s">
        <v>269</v>
      </c>
      <c r="C1" s="33"/>
      <c r="D1" s="33"/>
      <c r="E1" s="33"/>
      <c r="F1" s="33"/>
      <c r="G1" s="33"/>
      <c r="H1" s="33"/>
      <c r="I1" s="33"/>
      <c r="J1" s="33"/>
      <c r="K1" s="33"/>
    </row>
    <row r="2" spans="1:11" s="1" customFormat="1" x14ac:dyDescent="0.25">
      <c r="A2" s="200" t="s">
        <v>268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s="1" customFormat="1" ht="33" customHeight="1" x14ac:dyDescent="0.25">
      <c r="A3" s="29" t="s">
        <v>19</v>
      </c>
      <c r="B3" s="29" t="s">
        <v>18</v>
      </c>
      <c r="C3" s="28" t="s">
        <v>17</v>
      </c>
      <c r="D3" s="28"/>
      <c r="E3" s="28"/>
      <c r="F3" s="28" t="s">
        <v>16</v>
      </c>
      <c r="G3" s="28" t="s">
        <v>15</v>
      </c>
      <c r="H3" s="28"/>
      <c r="I3" s="28"/>
      <c r="J3" s="28"/>
      <c r="K3" s="199" t="s">
        <v>14</v>
      </c>
    </row>
    <row r="4" spans="1:11" s="1" customFormat="1" ht="158.25" customHeight="1" x14ac:dyDescent="0.25">
      <c r="A4" s="29"/>
      <c r="B4" s="29"/>
      <c r="C4" s="26" t="s">
        <v>267</v>
      </c>
      <c r="D4" s="26" t="s">
        <v>12</v>
      </c>
      <c r="E4" s="26" t="s">
        <v>11</v>
      </c>
      <c r="F4" s="28"/>
      <c r="G4" s="26" t="s">
        <v>10</v>
      </c>
      <c r="H4" s="26" t="s">
        <v>8</v>
      </c>
      <c r="I4" s="26" t="s">
        <v>9</v>
      </c>
      <c r="J4" s="26" t="s">
        <v>8</v>
      </c>
      <c r="K4" s="198"/>
    </row>
    <row r="5" spans="1:11" s="1" customFormat="1" ht="47.25" x14ac:dyDescent="0.25">
      <c r="A5" s="22">
        <v>1</v>
      </c>
      <c r="B5" s="196" t="s">
        <v>266</v>
      </c>
      <c r="C5" s="196"/>
      <c r="D5" s="197">
        <v>32.869999999999997</v>
      </c>
      <c r="E5" s="196" t="s">
        <v>265</v>
      </c>
      <c r="F5" s="170">
        <f>SUM(C5,D5)</f>
        <v>32.869999999999997</v>
      </c>
      <c r="G5" s="195"/>
      <c r="H5" s="188"/>
      <c r="I5" s="196" t="s">
        <v>265</v>
      </c>
      <c r="J5" s="197">
        <v>32.869999999999997</v>
      </c>
      <c r="K5" s="187"/>
    </row>
    <row r="6" spans="1:11" s="1" customFormat="1" ht="37.15" customHeight="1" x14ac:dyDescent="0.25">
      <c r="A6" s="22">
        <v>2</v>
      </c>
      <c r="B6" s="196" t="s">
        <v>264</v>
      </c>
      <c r="C6" s="194"/>
      <c r="D6" s="193">
        <v>2.99</v>
      </c>
      <c r="E6" s="194" t="s">
        <v>262</v>
      </c>
      <c r="F6" s="170">
        <f>SUM(C6,D6)</f>
        <v>2.99</v>
      </c>
      <c r="G6" s="195"/>
      <c r="H6" s="188"/>
      <c r="I6" s="194" t="s">
        <v>262</v>
      </c>
      <c r="J6" s="193">
        <v>2.99</v>
      </c>
      <c r="K6" s="187"/>
    </row>
    <row r="7" spans="1:11" s="1" customFormat="1" ht="37.9" customHeight="1" x14ac:dyDescent="0.25">
      <c r="A7" s="22">
        <v>3</v>
      </c>
      <c r="B7" s="192" t="s">
        <v>263</v>
      </c>
      <c r="C7" s="191"/>
      <c r="D7" s="191">
        <v>274.58999999999997</v>
      </c>
      <c r="E7" s="189" t="s">
        <v>262</v>
      </c>
      <c r="F7" s="170">
        <f>SUM(C7,D7)</f>
        <v>274.58999999999997</v>
      </c>
      <c r="G7" s="190"/>
      <c r="H7" s="188"/>
      <c r="I7" s="189" t="s">
        <v>262</v>
      </c>
      <c r="J7" s="188">
        <v>274.58999999999997</v>
      </c>
      <c r="K7" s="187"/>
    </row>
    <row r="8" spans="1:11" s="1" customFormat="1" ht="15.75" x14ac:dyDescent="0.25">
      <c r="A8" s="14"/>
      <c r="B8" s="13" t="s">
        <v>3</v>
      </c>
      <c r="C8" s="9">
        <f>SUM(C5:C7)</f>
        <v>0</v>
      </c>
      <c r="D8" s="9">
        <f>SUM(D5:D7)</f>
        <v>310.45</v>
      </c>
      <c r="E8" s="10"/>
      <c r="F8" s="167">
        <f>SUM(C8,D8)</f>
        <v>310.45</v>
      </c>
      <c r="G8" s="186"/>
      <c r="H8" s="184">
        <f>SUM(H5:H7)</f>
        <v>0</v>
      </c>
      <c r="I8" s="185"/>
      <c r="J8" s="184">
        <f>SUM(J5:J7)</f>
        <v>310.45</v>
      </c>
      <c r="K8" s="167">
        <f>C8-H8</f>
        <v>0</v>
      </c>
    </row>
    <row r="11" spans="1:11" s="1" customFormat="1" ht="15.75" x14ac:dyDescent="0.25">
      <c r="B11" s="7" t="s">
        <v>2</v>
      </c>
      <c r="F11" s="183"/>
      <c r="G11" s="182" t="s">
        <v>261</v>
      </c>
      <c r="H11" s="182"/>
    </row>
    <row r="12" spans="1:11" s="1" customFormat="1" x14ac:dyDescent="0.25">
      <c r="B12" s="7"/>
      <c r="F12" s="181" t="s">
        <v>0</v>
      </c>
      <c r="G12" s="181"/>
      <c r="H12" s="181"/>
    </row>
    <row r="13" spans="1:11" s="1" customFormat="1" ht="15.75" x14ac:dyDescent="0.25">
      <c r="B13" s="7" t="s">
        <v>1</v>
      </c>
      <c r="F13" s="183"/>
      <c r="G13" s="182" t="s">
        <v>260</v>
      </c>
      <c r="H13" s="182"/>
    </row>
    <row r="14" spans="1:11" s="1" customFormat="1" x14ac:dyDescent="0.25">
      <c r="F14" s="181" t="s">
        <v>0</v>
      </c>
      <c r="G14" s="181"/>
      <c r="H14" s="181"/>
    </row>
  </sheetData>
  <mergeCells count="12">
    <mergeCell ref="B1:K1"/>
    <mergeCell ref="A3:A4"/>
    <mergeCell ref="B3:B4"/>
    <mergeCell ref="F3:F4"/>
    <mergeCell ref="G3:J3"/>
    <mergeCell ref="F14:H14"/>
    <mergeCell ref="G13:H13"/>
    <mergeCell ref="G11:H11"/>
    <mergeCell ref="F12:H12"/>
    <mergeCell ref="K3:K4"/>
    <mergeCell ref="A2:K2"/>
    <mergeCell ref="C3:E3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zoomScale="80" zoomScaleNormal="80" workbookViewId="0">
      <selection activeCell="C8" sqref="C8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73.5" customHeight="1" x14ac:dyDescent="0.25">
      <c r="A1" s="31"/>
      <c r="B1" s="33" t="s">
        <v>37</v>
      </c>
      <c r="C1" s="32"/>
      <c r="D1" s="32"/>
      <c r="E1" s="32"/>
      <c r="F1" s="32"/>
      <c r="G1" s="32"/>
      <c r="H1" s="32"/>
      <c r="I1" s="32"/>
      <c r="J1" s="32"/>
      <c r="K1" s="31"/>
    </row>
    <row r="2" spans="1:11" ht="31.5" customHeight="1" x14ac:dyDescent="0.25">
      <c r="A2" s="30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33" customHeight="1" x14ac:dyDescent="0.25">
      <c r="A3" s="29" t="s">
        <v>19</v>
      </c>
      <c r="B3" s="29" t="s">
        <v>18</v>
      </c>
      <c r="C3" s="28" t="s">
        <v>17</v>
      </c>
      <c r="D3" s="28"/>
      <c r="E3" s="28"/>
      <c r="F3" s="28" t="s">
        <v>16</v>
      </c>
      <c r="G3" s="28" t="s">
        <v>15</v>
      </c>
      <c r="H3" s="28"/>
      <c r="I3" s="28"/>
      <c r="J3" s="28"/>
      <c r="K3" s="25" t="s">
        <v>14</v>
      </c>
    </row>
    <row r="4" spans="1:11" ht="158.25" customHeight="1" x14ac:dyDescent="0.25">
      <c r="A4" s="29"/>
      <c r="B4" s="29"/>
      <c r="C4" s="26" t="s">
        <v>13</v>
      </c>
      <c r="D4" s="26" t="s">
        <v>12</v>
      </c>
      <c r="E4" s="26" t="s">
        <v>11</v>
      </c>
      <c r="F4" s="28"/>
      <c r="G4" s="27" t="s">
        <v>10</v>
      </c>
      <c r="H4" s="26" t="s">
        <v>8</v>
      </c>
      <c r="I4" s="26" t="s">
        <v>9</v>
      </c>
      <c r="J4" s="26" t="s">
        <v>8</v>
      </c>
      <c r="K4" s="25"/>
    </row>
    <row r="5" spans="1:11" ht="15.75" x14ac:dyDescent="0.25">
      <c r="A5" s="22">
        <v>1</v>
      </c>
      <c r="B5" s="40" t="s">
        <v>7</v>
      </c>
      <c r="C5" s="16">
        <v>1.75</v>
      </c>
      <c r="D5" s="16">
        <v>0</v>
      </c>
      <c r="E5" s="17"/>
      <c r="F5" s="24">
        <f>SUM(C5,D5)</f>
        <v>1.75</v>
      </c>
      <c r="G5" s="38"/>
      <c r="H5" s="16">
        <v>0</v>
      </c>
      <c r="I5" s="39"/>
      <c r="J5" s="16"/>
      <c r="K5" s="23">
        <f>C5-H5</f>
        <v>1.75</v>
      </c>
    </row>
    <row r="6" spans="1:11" ht="31.5" x14ac:dyDescent="0.25">
      <c r="A6" s="22">
        <v>2</v>
      </c>
      <c r="B6" s="18" t="s">
        <v>31</v>
      </c>
      <c r="C6" s="16"/>
      <c r="D6" s="16">
        <v>81.241</v>
      </c>
      <c r="E6" s="17" t="s">
        <v>30</v>
      </c>
      <c r="F6" s="24">
        <f>SUM(C6,D6)</f>
        <v>81.241</v>
      </c>
      <c r="G6" s="18"/>
      <c r="H6" s="16"/>
      <c r="I6" s="17" t="s">
        <v>30</v>
      </c>
      <c r="J6" s="16">
        <v>15</v>
      </c>
      <c r="K6" s="23"/>
    </row>
    <row r="7" spans="1:11" ht="31.5" x14ac:dyDescent="0.25">
      <c r="A7" s="22">
        <v>3</v>
      </c>
      <c r="B7" s="17" t="s">
        <v>35</v>
      </c>
      <c r="C7" s="16"/>
      <c r="D7" s="16">
        <v>26.111999999999998</v>
      </c>
      <c r="E7" s="17" t="s">
        <v>34</v>
      </c>
      <c r="F7" s="24">
        <f>SUM(C7,D7)</f>
        <v>26.111999999999998</v>
      </c>
      <c r="G7" s="38"/>
      <c r="H7" s="16"/>
      <c r="I7" s="17" t="s">
        <v>34</v>
      </c>
      <c r="J7" s="16">
        <v>11.9</v>
      </c>
      <c r="K7" s="23"/>
    </row>
    <row r="8" spans="1:11" ht="47.25" x14ac:dyDescent="0.25">
      <c r="A8" s="22">
        <v>4</v>
      </c>
      <c r="B8" s="17" t="s">
        <v>33</v>
      </c>
      <c r="C8" s="16"/>
      <c r="D8" s="16">
        <v>3.2080000000000002</v>
      </c>
      <c r="E8" s="17" t="s">
        <v>32</v>
      </c>
      <c r="F8" s="24">
        <f>SUM(C8,D8)</f>
        <v>3.2080000000000002</v>
      </c>
      <c r="G8" s="18"/>
      <c r="H8" s="16"/>
      <c r="I8" s="17" t="s">
        <v>32</v>
      </c>
      <c r="J8" s="16">
        <v>0</v>
      </c>
      <c r="K8" s="23"/>
    </row>
    <row r="9" spans="1:11" ht="31.5" x14ac:dyDescent="0.25">
      <c r="A9" s="22">
        <v>5</v>
      </c>
      <c r="B9" s="18" t="s">
        <v>31</v>
      </c>
      <c r="C9" s="16"/>
      <c r="D9" s="16">
        <v>14.82</v>
      </c>
      <c r="E9" s="17" t="s">
        <v>30</v>
      </c>
      <c r="F9" s="24">
        <f>SUM(C9,D9)</f>
        <v>14.82</v>
      </c>
      <c r="G9" s="18"/>
      <c r="H9" s="16"/>
      <c r="I9" s="17" t="s">
        <v>30</v>
      </c>
      <c r="J9" s="16">
        <v>4.5</v>
      </c>
      <c r="K9" s="23"/>
    </row>
    <row r="10" spans="1:11" ht="15.75" x14ac:dyDescent="0.25">
      <c r="A10" s="22">
        <v>6</v>
      </c>
      <c r="B10" s="18" t="s">
        <v>29</v>
      </c>
      <c r="C10" s="16"/>
      <c r="D10" s="16">
        <v>0.1</v>
      </c>
      <c r="E10" s="17" t="s">
        <v>6</v>
      </c>
      <c r="F10" s="24">
        <f>SUM(C10,D10)</f>
        <v>0.1</v>
      </c>
      <c r="G10" s="37"/>
      <c r="H10" s="16"/>
      <c r="I10" s="17" t="s">
        <v>6</v>
      </c>
      <c r="J10" s="16">
        <v>0</v>
      </c>
      <c r="K10" s="23"/>
    </row>
    <row r="11" spans="1:11" ht="15.75" x14ac:dyDescent="0.25">
      <c r="A11" s="22"/>
      <c r="B11" s="18"/>
      <c r="C11" s="16"/>
      <c r="D11" s="16"/>
      <c r="E11" s="17"/>
      <c r="F11" s="24">
        <f>SUM(C11,D11)</f>
        <v>0</v>
      </c>
      <c r="G11" s="37"/>
      <c r="H11" s="16"/>
      <c r="I11" s="17"/>
      <c r="J11" s="16"/>
      <c r="K11" s="23"/>
    </row>
    <row r="12" spans="1:11" ht="15.75" x14ac:dyDescent="0.25">
      <c r="A12" s="22"/>
      <c r="B12" s="18"/>
      <c r="C12" s="16"/>
      <c r="D12" s="16"/>
      <c r="E12" s="17"/>
      <c r="F12" s="24">
        <f>SUM(C12,D12)</f>
        <v>0</v>
      </c>
      <c r="G12" s="18"/>
      <c r="H12" s="16"/>
      <c r="I12" s="17"/>
      <c r="J12" s="16"/>
      <c r="K12" s="23"/>
    </row>
    <row r="13" spans="1:11" ht="15.75" hidden="1" x14ac:dyDescent="0.25">
      <c r="A13" s="37"/>
      <c r="B13" s="18"/>
      <c r="C13" s="16"/>
      <c r="D13" s="16"/>
      <c r="E13" s="17"/>
      <c r="F13" s="24">
        <f>SUM(C13,D13)</f>
        <v>0</v>
      </c>
      <c r="G13" s="18"/>
      <c r="H13" s="16"/>
      <c r="I13" s="17"/>
      <c r="J13" s="16"/>
      <c r="K13" s="23"/>
    </row>
    <row r="14" spans="1:11" ht="15" hidden="1" customHeight="1" x14ac:dyDescent="0.25">
      <c r="A14" s="37"/>
      <c r="B14" s="18"/>
      <c r="C14" s="16"/>
      <c r="D14" s="16"/>
      <c r="E14" s="17"/>
      <c r="F14" s="24">
        <f>SUM(C14,D14)</f>
        <v>0</v>
      </c>
      <c r="G14" s="18"/>
      <c r="H14" s="16"/>
      <c r="I14" s="17"/>
      <c r="J14" s="16"/>
      <c r="K14" s="23"/>
    </row>
    <row r="15" spans="1:11" ht="15.75" hidden="1" x14ac:dyDescent="0.25">
      <c r="A15" s="22"/>
      <c r="B15" s="18"/>
      <c r="C15" s="16"/>
      <c r="D15" s="16"/>
      <c r="E15" s="17"/>
      <c r="F15" s="24">
        <f>SUM(C15,D15)</f>
        <v>0</v>
      </c>
      <c r="G15" s="18"/>
      <c r="H15" s="16"/>
      <c r="I15" s="17"/>
      <c r="J15" s="16"/>
      <c r="K15" s="23"/>
    </row>
    <row r="16" spans="1:11" ht="15.75" hidden="1" x14ac:dyDescent="0.25">
      <c r="A16" s="22"/>
      <c r="B16" s="18"/>
      <c r="C16" s="16"/>
      <c r="D16" s="16"/>
      <c r="E16" s="17"/>
      <c r="F16" s="24">
        <f>SUM(C16,D16)</f>
        <v>0</v>
      </c>
      <c r="G16" s="18"/>
      <c r="H16" s="16"/>
      <c r="I16" s="17"/>
      <c r="J16" s="16"/>
      <c r="K16" s="23"/>
    </row>
    <row r="17" spans="1:11" ht="15.75" hidden="1" x14ac:dyDescent="0.25">
      <c r="A17" s="22"/>
      <c r="B17" s="18"/>
      <c r="C17" s="16"/>
      <c r="D17" s="16"/>
      <c r="E17" s="17"/>
      <c r="F17" s="24">
        <f>SUM(C17,D17)</f>
        <v>0</v>
      </c>
      <c r="G17" s="18"/>
      <c r="H17" s="16"/>
      <c r="I17" s="17"/>
      <c r="J17" s="16"/>
      <c r="K17" s="23"/>
    </row>
    <row r="18" spans="1:11" ht="15.75" hidden="1" x14ac:dyDescent="0.25">
      <c r="A18" s="22"/>
      <c r="B18" s="18"/>
      <c r="C18" s="16"/>
      <c r="D18" s="16"/>
      <c r="E18" s="17"/>
      <c r="F18" s="24">
        <f>SUM(C18,D18)</f>
        <v>0</v>
      </c>
      <c r="G18" s="18"/>
      <c r="H18" s="16"/>
      <c r="I18" s="17"/>
      <c r="J18" s="16"/>
      <c r="K18" s="23"/>
    </row>
    <row r="19" spans="1:11" ht="15.75" hidden="1" x14ac:dyDescent="0.25">
      <c r="A19" s="22"/>
      <c r="B19" s="18"/>
      <c r="C19" s="16"/>
      <c r="D19" s="16"/>
      <c r="E19" s="17"/>
      <c r="F19" s="24">
        <f>SUM(C19,D19)</f>
        <v>0</v>
      </c>
      <c r="G19" s="18"/>
      <c r="H19" s="16"/>
      <c r="I19" s="17"/>
      <c r="J19" s="16"/>
      <c r="K19" s="23"/>
    </row>
    <row r="20" spans="1:11" ht="15.75" hidden="1" x14ac:dyDescent="0.25">
      <c r="A20" s="22"/>
      <c r="B20" s="18"/>
      <c r="C20" s="16"/>
      <c r="D20" s="16"/>
      <c r="E20" s="17"/>
      <c r="F20" s="24">
        <f>SUM(C20,D20)</f>
        <v>0</v>
      </c>
      <c r="G20" s="18"/>
      <c r="H20" s="16"/>
      <c r="I20" s="17"/>
      <c r="J20" s="16"/>
      <c r="K20" s="23"/>
    </row>
    <row r="21" spans="1:11" ht="15.75" hidden="1" x14ac:dyDescent="0.25">
      <c r="A21" s="22"/>
      <c r="B21" s="18"/>
      <c r="C21" s="16"/>
      <c r="D21" s="16"/>
      <c r="E21" s="17"/>
      <c r="F21" s="24">
        <f>SUM(C21,D21)</f>
        <v>0</v>
      </c>
      <c r="G21" s="18"/>
      <c r="H21" s="16"/>
      <c r="I21" s="17"/>
      <c r="J21" s="16"/>
      <c r="K21" s="23"/>
    </row>
    <row r="22" spans="1:11" ht="15.75" hidden="1" x14ac:dyDescent="0.25">
      <c r="A22" s="22"/>
      <c r="B22" s="18"/>
      <c r="C22" s="16"/>
      <c r="D22" s="16"/>
      <c r="E22" s="17"/>
      <c r="F22" s="24">
        <f>SUM(C22,D22)</f>
        <v>0</v>
      </c>
      <c r="G22" s="18"/>
      <c r="H22" s="16"/>
      <c r="I22" s="17"/>
      <c r="J22" s="16"/>
      <c r="K22" s="23"/>
    </row>
    <row r="23" spans="1:11" ht="15.75" hidden="1" x14ac:dyDescent="0.25">
      <c r="A23" s="37"/>
      <c r="B23" s="18"/>
      <c r="C23" s="16"/>
      <c r="D23" s="16"/>
      <c r="E23" s="17"/>
      <c r="F23" s="24">
        <f>SUM(C23,D23)</f>
        <v>0</v>
      </c>
      <c r="G23" s="18"/>
      <c r="H23" s="16"/>
      <c r="I23" s="17"/>
      <c r="J23" s="16"/>
      <c r="K23" s="23"/>
    </row>
    <row r="24" spans="1:11" ht="15.75" hidden="1" x14ac:dyDescent="0.25">
      <c r="A24" s="37"/>
      <c r="B24" s="18"/>
      <c r="C24" s="16"/>
      <c r="D24" s="16"/>
      <c r="E24" s="17"/>
      <c r="F24" s="24">
        <f>SUM(C24,D24)</f>
        <v>0</v>
      </c>
      <c r="G24" s="18"/>
      <c r="H24" s="16"/>
      <c r="I24" s="17"/>
      <c r="J24" s="16"/>
      <c r="K24" s="23"/>
    </row>
    <row r="25" spans="1:11" ht="15.75" hidden="1" x14ac:dyDescent="0.25">
      <c r="A25" s="22"/>
      <c r="B25" s="18"/>
      <c r="C25" s="16"/>
      <c r="D25" s="16"/>
      <c r="E25" s="17"/>
      <c r="F25" s="24">
        <f>SUM(C25,D25)</f>
        <v>0</v>
      </c>
      <c r="G25" s="18"/>
      <c r="H25" s="16"/>
      <c r="I25" s="17"/>
      <c r="J25" s="16"/>
      <c r="K25" s="23"/>
    </row>
    <row r="26" spans="1:11" ht="15.75" hidden="1" x14ac:dyDescent="0.25">
      <c r="A26" s="22"/>
      <c r="B26" s="18"/>
      <c r="C26" s="16"/>
      <c r="D26" s="16"/>
      <c r="E26" s="17"/>
      <c r="F26" s="24">
        <f>SUM(C26,D26)</f>
        <v>0</v>
      </c>
      <c r="G26" s="18"/>
      <c r="H26" s="16"/>
      <c r="I26" s="17"/>
      <c r="J26" s="16"/>
      <c r="K26" s="23"/>
    </row>
    <row r="27" spans="1:11" ht="15.75" hidden="1" x14ac:dyDescent="0.25">
      <c r="A27" s="22"/>
      <c r="B27" s="18"/>
      <c r="C27" s="16"/>
      <c r="D27" s="16"/>
      <c r="E27" s="17"/>
      <c r="F27" s="24">
        <f>SUM(C27,D27)</f>
        <v>0</v>
      </c>
      <c r="G27" s="18"/>
      <c r="H27" s="16"/>
      <c r="I27" s="17"/>
      <c r="J27" s="16"/>
      <c r="K27" s="23"/>
    </row>
    <row r="28" spans="1:11" ht="15.75" hidden="1" x14ac:dyDescent="0.25">
      <c r="A28" s="22"/>
      <c r="B28" s="18"/>
      <c r="C28" s="16"/>
      <c r="D28" s="16"/>
      <c r="E28" s="17"/>
      <c r="F28" s="24">
        <f>SUM(C28,D28)</f>
        <v>0</v>
      </c>
      <c r="G28" s="18"/>
      <c r="H28" s="16"/>
      <c r="I28" s="17"/>
      <c r="J28" s="16"/>
      <c r="K28" s="23"/>
    </row>
    <row r="29" spans="1:11" ht="15.75" hidden="1" x14ac:dyDescent="0.25">
      <c r="A29" s="22"/>
      <c r="B29" s="18"/>
      <c r="C29" s="16"/>
      <c r="D29" s="16"/>
      <c r="E29" s="17"/>
      <c r="F29" s="24">
        <f>SUM(C29,D29)</f>
        <v>0</v>
      </c>
      <c r="G29" s="18"/>
      <c r="H29" s="16"/>
      <c r="I29" s="17"/>
      <c r="J29" s="16"/>
      <c r="K29" s="23"/>
    </row>
    <row r="30" spans="1:11" ht="15.75" hidden="1" x14ac:dyDescent="0.25">
      <c r="A30" s="22"/>
      <c r="B30" s="18"/>
      <c r="C30" s="16"/>
      <c r="D30" s="16"/>
      <c r="E30" s="17"/>
      <c r="F30" s="24">
        <f>SUM(C30,D30)</f>
        <v>0</v>
      </c>
      <c r="G30" s="18"/>
      <c r="H30" s="16"/>
      <c r="I30" s="17"/>
      <c r="J30" s="16"/>
      <c r="K30" s="23"/>
    </row>
    <row r="31" spans="1:11" ht="15.75" hidden="1" x14ac:dyDescent="0.25">
      <c r="A31" s="22"/>
      <c r="B31" s="18"/>
      <c r="C31" s="16"/>
      <c r="D31" s="16"/>
      <c r="E31" s="17"/>
      <c r="F31" s="24">
        <f>SUM(C31,D31)</f>
        <v>0</v>
      </c>
      <c r="G31" s="18"/>
      <c r="H31" s="16"/>
      <c r="I31" s="17"/>
      <c r="J31" s="16"/>
      <c r="K31" s="23"/>
    </row>
    <row r="32" spans="1:11" ht="15.75" hidden="1" x14ac:dyDescent="0.25">
      <c r="A32" s="22"/>
      <c r="B32" s="18"/>
      <c r="C32" s="16"/>
      <c r="D32" s="16"/>
      <c r="E32" s="17"/>
      <c r="F32" s="24">
        <f>SUM(C32,D32)</f>
        <v>0</v>
      </c>
      <c r="G32" s="18"/>
      <c r="H32" s="16"/>
      <c r="I32" s="17"/>
      <c r="J32" s="16"/>
      <c r="K32" s="23"/>
    </row>
    <row r="33" spans="1:11" ht="15.75" hidden="1" x14ac:dyDescent="0.25">
      <c r="A33" s="37"/>
      <c r="B33" s="18"/>
      <c r="C33" s="16"/>
      <c r="D33" s="16"/>
      <c r="E33" s="17"/>
      <c r="F33" s="24">
        <f>SUM(C33,D33)</f>
        <v>0</v>
      </c>
      <c r="G33" s="18"/>
      <c r="H33" s="16"/>
      <c r="I33" s="17"/>
      <c r="J33" s="16"/>
      <c r="K33" s="23"/>
    </row>
    <row r="34" spans="1:11" ht="15.75" hidden="1" x14ac:dyDescent="0.25">
      <c r="A34" s="37"/>
      <c r="B34" s="18"/>
      <c r="C34" s="16"/>
      <c r="D34" s="16"/>
      <c r="E34" s="17"/>
      <c r="F34" s="24">
        <f>SUM(C34,D34)</f>
        <v>0</v>
      </c>
      <c r="G34" s="18"/>
      <c r="H34" s="16"/>
      <c r="I34" s="17"/>
      <c r="J34" s="16"/>
      <c r="K34" s="23"/>
    </row>
    <row r="35" spans="1:11" ht="15.75" hidden="1" x14ac:dyDescent="0.25">
      <c r="A35" s="22"/>
      <c r="B35" s="18"/>
      <c r="C35" s="16"/>
      <c r="D35" s="16"/>
      <c r="E35" s="17"/>
      <c r="F35" s="24">
        <f>SUM(C35,D35)</f>
        <v>0</v>
      </c>
      <c r="G35" s="18"/>
      <c r="H35" s="16"/>
      <c r="I35" s="17"/>
      <c r="J35" s="16"/>
      <c r="K35" s="23"/>
    </row>
    <row r="36" spans="1:11" ht="15.75" hidden="1" x14ac:dyDescent="0.25">
      <c r="A36" s="22"/>
      <c r="B36" s="18"/>
      <c r="C36" s="16"/>
      <c r="D36" s="16"/>
      <c r="E36" s="17"/>
      <c r="F36" s="24">
        <f>SUM(C36,D36)</f>
        <v>0</v>
      </c>
      <c r="G36" s="18"/>
      <c r="H36" s="16"/>
      <c r="I36" s="17"/>
      <c r="J36" s="16"/>
      <c r="K36" s="23"/>
    </row>
    <row r="37" spans="1:11" ht="15.75" hidden="1" x14ac:dyDescent="0.25">
      <c r="A37" s="22"/>
      <c r="B37" s="18"/>
      <c r="C37" s="16"/>
      <c r="D37" s="16"/>
      <c r="E37" s="17"/>
      <c r="F37" s="24">
        <f>SUM(C37,D37)</f>
        <v>0</v>
      </c>
      <c r="G37" s="18"/>
      <c r="H37" s="16"/>
      <c r="I37" s="17"/>
      <c r="J37" s="16"/>
      <c r="K37" s="23"/>
    </row>
    <row r="38" spans="1:11" ht="15.75" hidden="1" x14ac:dyDescent="0.25">
      <c r="A38" s="22"/>
      <c r="B38" s="18"/>
      <c r="C38" s="16"/>
      <c r="D38" s="16"/>
      <c r="E38" s="17"/>
      <c r="F38" s="24">
        <f>SUM(C38,D38)</f>
        <v>0</v>
      </c>
      <c r="G38" s="18"/>
      <c r="H38" s="16"/>
      <c r="I38" s="17"/>
      <c r="J38" s="16"/>
      <c r="K38" s="23"/>
    </row>
    <row r="39" spans="1:11" ht="15.75" hidden="1" x14ac:dyDescent="0.25">
      <c r="A39" s="22"/>
      <c r="B39" s="18"/>
      <c r="C39" s="16"/>
      <c r="D39" s="16"/>
      <c r="E39" s="17"/>
      <c r="F39" s="24">
        <f>SUM(C39,D39)</f>
        <v>0</v>
      </c>
      <c r="G39" s="18"/>
      <c r="H39" s="16"/>
      <c r="I39" s="17"/>
      <c r="J39" s="16"/>
      <c r="K39" s="23"/>
    </row>
    <row r="40" spans="1:11" ht="15.75" hidden="1" x14ac:dyDescent="0.25">
      <c r="A40" s="22"/>
      <c r="B40" s="18"/>
      <c r="C40" s="16"/>
      <c r="D40" s="16"/>
      <c r="E40" s="17"/>
      <c r="F40" s="24">
        <f>SUM(C40,D40)</f>
        <v>0</v>
      </c>
      <c r="G40" s="18"/>
      <c r="H40" s="16"/>
      <c r="I40" s="17"/>
      <c r="J40" s="16"/>
      <c r="K40" s="23"/>
    </row>
    <row r="41" spans="1:11" ht="15.75" hidden="1" x14ac:dyDescent="0.25">
      <c r="A41" s="22"/>
      <c r="B41" s="18"/>
      <c r="C41" s="16"/>
      <c r="D41" s="16"/>
      <c r="E41" s="17"/>
      <c r="F41" s="24">
        <f>SUM(C41,D41)</f>
        <v>0</v>
      </c>
      <c r="G41" s="18"/>
      <c r="H41" s="16"/>
      <c r="I41" s="17"/>
      <c r="J41" s="16"/>
      <c r="K41" s="23"/>
    </row>
    <row r="42" spans="1:11" ht="15.75" x14ac:dyDescent="0.25">
      <c r="A42" s="22"/>
      <c r="B42" s="18"/>
      <c r="C42" s="16"/>
      <c r="D42" s="16"/>
      <c r="E42" s="17"/>
      <c r="F42" s="24">
        <f>SUM(C42,D42)</f>
        <v>0</v>
      </c>
      <c r="G42" s="18"/>
      <c r="H42" s="16"/>
      <c r="I42" s="17"/>
      <c r="J42" s="16"/>
      <c r="K42" s="23"/>
    </row>
    <row r="43" spans="1:11" ht="15.75" x14ac:dyDescent="0.25">
      <c r="A43" s="37"/>
      <c r="B43" s="18"/>
      <c r="C43" s="16"/>
      <c r="D43" s="16"/>
      <c r="E43" s="17"/>
      <c r="F43" s="24">
        <f>SUM(C43,D43)</f>
        <v>0</v>
      </c>
      <c r="G43" s="18"/>
      <c r="H43" s="16"/>
      <c r="I43" s="17"/>
      <c r="J43" s="16"/>
      <c r="K43" s="23"/>
    </row>
    <row r="44" spans="1:11" ht="15.75" x14ac:dyDescent="0.25">
      <c r="A44" s="37"/>
      <c r="B44" s="18"/>
      <c r="C44" s="16"/>
      <c r="D44" s="16"/>
      <c r="E44" s="17"/>
      <c r="F44" s="24">
        <f>SUM(C44,D44)</f>
        <v>0</v>
      </c>
      <c r="G44" s="18"/>
      <c r="H44" s="16"/>
      <c r="I44" s="17"/>
      <c r="J44" s="16"/>
      <c r="K44" s="23"/>
    </row>
    <row r="45" spans="1:11" ht="15.75" x14ac:dyDescent="0.25">
      <c r="A45" s="36"/>
      <c r="B45" s="14"/>
      <c r="C45" s="34"/>
      <c r="D45" s="34"/>
      <c r="E45" s="35"/>
      <c r="F45" s="24">
        <f>SUM(C45,D45)</f>
        <v>0</v>
      </c>
      <c r="G45" s="14"/>
      <c r="H45" s="34"/>
      <c r="I45" s="35"/>
      <c r="J45" s="34"/>
      <c r="K45" s="23"/>
    </row>
    <row r="46" spans="1:11" ht="15.75" x14ac:dyDescent="0.25">
      <c r="A46" s="36"/>
      <c r="B46" s="14"/>
      <c r="C46" s="34"/>
      <c r="D46" s="34"/>
      <c r="E46" s="35"/>
      <c r="F46" s="24">
        <f>SUM(C46,D46)</f>
        <v>0</v>
      </c>
      <c r="G46" s="14"/>
      <c r="H46" s="34"/>
      <c r="I46" s="35"/>
      <c r="J46" s="34"/>
      <c r="K46" s="23"/>
    </row>
    <row r="47" spans="1:11" ht="15.75" x14ac:dyDescent="0.25">
      <c r="A47" s="36"/>
      <c r="B47" s="14"/>
      <c r="C47" s="34"/>
      <c r="D47" s="34"/>
      <c r="E47" s="35"/>
      <c r="F47" s="24">
        <f>SUM(C47,D47)</f>
        <v>0</v>
      </c>
      <c r="G47" s="14"/>
      <c r="H47" s="34"/>
      <c r="I47" s="35"/>
      <c r="J47" s="34"/>
      <c r="K47" s="23"/>
    </row>
    <row r="48" spans="1:11" ht="15.75" x14ac:dyDescent="0.25">
      <c r="A48" s="14"/>
      <c r="B48" s="13" t="s">
        <v>3</v>
      </c>
      <c r="C48" s="9">
        <f>SUM(C5:C47)</f>
        <v>1.75</v>
      </c>
      <c r="D48" s="9">
        <f>SUM(D5:D47)</f>
        <v>125.48099999999999</v>
      </c>
      <c r="E48" s="10"/>
      <c r="F48" s="12">
        <f>SUM(C48,D48)</f>
        <v>127.23099999999999</v>
      </c>
      <c r="G48" s="11"/>
      <c r="H48" s="9">
        <f>SUM(H5:H47)</f>
        <v>0</v>
      </c>
      <c r="I48" s="10"/>
      <c r="J48" s="9">
        <f>SUM(J5:J47)</f>
        <v>31.4</v>
      </c>
      <c r="K48" s="8">
        <f>C48-H48</f>
        <v>1.75</v>
      </c>
    </row>
    <row r="51" spans="2:8" ht="15.75" x14ac:dyDescent="0.25">
      <c r="B51" s="7" t="s">
        <v>28</v>
      </c>
      <c r="F51" s="6"/>
      <c r="G51" s="5" t="s">
        <v>27</v>
      </c>
      <c r="H51" s="4"/>
    </row>
    <row r="52" spans="2:8" x14ac:dyDescent="0.25">
      <c r="B52" s="7"/>
      <c r="F52" s="3" t="s">
        <v>0</v>
      </c>
      <c r="G52" s="2"/>
      <c r="H52" s="2"/>
    </row>
    <row r="53" spans="2:8" ht="15.75" x14ac:dyDescent="0.25">
      <c r="B53" s="7" t="s">
        <v>26</v>
      </c>
      <c r="F53" s="6"/>
      <c r="G53" s="5" t="s">
        <v>25</v>
      </c>
      <c r="H53" s="4"/>
    </row>
    <row r="54" spans="2:8" x14ac:dyDescent="0.25">
      <c r="F54" s="3" t="s">
        <v>0</v>
      </c>
      <c r="G54" s="2"/>
      <c r="H54" s="2"/>
    </row>
    <row r="56" spans="2:8" x14ac:dyDescent="0.25">
      <c r="B56" s="1" t="s">
        <v>24</v>
      </c>
      <c r="C56" s="1" t="s">
        <v>23</v>
      </c>
      <c r="G56" s="1" t="s">
        <v>22</v>
      </c>
    </row>
  </sheetData>
  <mergeCells count="10">
    <mergeCell ref="G3:J3"/>
    <mergeCell ref="K3:K4"/>
    <mergeCell ref="G51:H51"/>
    <mergeCell ref="G53:H53"/>
    <mergeCell ref="B1:J1"/>
    <mergeCell ref="A2:K2"/>
    <mergeCell ref="A3:A4"/>
    <mergeCell ref="B3:B4"/>
    <mergeCell ref="C3:E3"/>
    <mergeCell ref="F3:F4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zoomScale="90" zoomScaleNormal="90" workbookViewId="0">
      <selection activeCell="B3" sqref="B3:B4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1"/>
      <c r="B1" s="33" t="s">
        <v>43</v>
      </c>
      <c r="C1" s="32"/>
      <c r="D1" s="32"/>
      <c r="E1" s="32"/>
      <c r="F1" s="32"/>
      <c r="G1" s="32"/>
      <c r="H1" s="32"/>
      <c r="I1" s="32"/>
      <c r="J1" s="32"/>
      <c r="K1" s="31"/>
    </row>
    <row r="2" spans="1:11" ht="31.5" customHeight="1" x14ac:dyDescent="0.25">
      <c r="A2" s="30" t="s">
        <v>42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33" customHeight="1" x14ac:dyDescent="0.25">
      <c r="A3" s="29" t="s">
        <v>19</v>
      </c>
      <c r="B3" s="29" t="s">
        <v>18</v>
      </c>
      <c r="C3" s="28" t="s">
        <v>17</v>
      </c>
      <c r="D3" s="28"/>
      <c r="E3" s="28"/>
      <c r="F3" s="28" t="s">
        <v>16</v>
      </c>
      <c r="G3" s="28" t="s">
        <v>15</v>
      </c>
      <c r="H3" s="28"/>
      <c r="I3" s="28"/>
      <c r="J3" s="28"/>
      <c r="K3" s="25" t="s">
        <v>14</v>
      </c>
    </row>
    <row r="4" spans="1:11" ht="158.25" customHeight="1" x14ac:dyDescent="0.25">
      <c r="A4" s="29"/>
      <c r="B4" s="29"/>
      <c r="C4" s="26" t="s">
        <v>13</v>
      </c>
      <c r="D4" s="26" t="s">
        <v>12</v>
      </c>
      <c r="E4" s="26" t="s">
        <v>11</v>
      </c>
      <c r="F4" s="28"/>
      <c r="G4" s="27" t="s">
        <v>10</v>
      </c>
      <c r="H4" s="26" t="s">
        <v>8</v>
      </c>
      <c r="I4" s="26" t="s">
        <v>9</v>
      </c>
      <c r="J4" s="26" t="s">
        <v>8</v>
      </c>
      <c r="K4" s="25"/>
    </row>
    <row r="5" spans="1:11" ht="31.5" x14ac:dyDescent="0.25">
      <c r="A5" s="22">
        <v>1</v>
      </c>
      <c r="B5" s="18" t="s">
        <v>7</v>
      </c>
      <c r="C5" s="16">
        <v>4.7</v>
      </c>
      <c r="D5" s="16"/>
      <c r="E5" s="17"/>
      <c r="F5" s="24">
        <f>SUM(C5,D5)</f>
        <v>4.7</v>
      </c>
      <c r="G5" s="17" t="s">
        <v>41</v>
      </c>
      <c r="H5" s="16">
        <v>3.45</v>
      </c>
      <c r="I5" s="46"/>
      <c r="J5" s="45"/>
      <c r="K5" s="23"/>
    </row>
    <row r="6" spans="1:11" ht="15.75" x14ac:dyDescent="0.25">
      <c r="A6" s="22"/>
      <c r="B6" s="18"/>
      <c r="C6" s="16"/>
      <c r="D6" s="16"/>
      <c r="E6" s="17"/>
      <c r="F6" s="24">
        <f>SUM(C6,D6)</f>
        <v>0</v>
      </c>
      <c r="G6" s="17" t="s">
        <v>40</v>
      </c>
      <c r="H6" s="16">
        <v>0.95199999999999996</v>
      </c>
      <c r="I6" s="44"/>
      <c r="J6" s="16"/>
      <c r="K6" s="23"/>
    </row>
    <row r="7" spans="1:11" ht="15.75" x14ac:dyDescent="0.25">
      <c r="A7" s="22"/>
      <c r="B7" s="18"/>
      <c r="C7" s="16"/>
      <c r="D7" s="16"/>
      <c r="E7" s="17"/>
      <c r="F7" s="24">
        <f>SUM(C7,D7)</f>
        <v>0</v>
      </c>
      <c r="G7" s="17"/>
      <c r="H7" s="16"/>
      <c r="I7" s="44"/>
      <c r="J7" s="16"/>
      <c r="K7" s="23"/>
    </row>
    <row r="8" spans="1:11" ht="15.75" x14ac:dyDescent="0.25">
      <c r="A8" s="22"/>
      <c r="B8" s="18"/>
      <c r="C8" s="16"/>
      <c r="D8" s="16"/>
      <c r="E8" s="17"/>
      <c r="F8" s="24">
        <f>SUM(C8,D8)</f>
        <v>0</v>
      </c>
      <c r="G8" s="17"/>
      <c r="H8" s="16"/>
      <c r="I8" s="44"/>
      <c r="J8" s="16"/>
      <c r="K8" s="23"/>
    </row>
    <row r="9" spans="1:11" ht="15.75" x14ac:dyDescent="0.25">
      <c r="A9" s="22"/>
      <c r="B9" s="18"/>
      <c r="C9" s="16"/>
      <c r="D9" s="16"/>
      <c r="E9" s="17"/>
      <c r="F9" s="24">
        <f>SUM(C9,D9)</f>
        <v>0</v>
      </c>
      <c r="G9" s="18"/>
      <c r="H9" s="16"/>
      <c r="I9" s="44"/>
      <c r="J9" s="16"/>
      <c r="K9" s="23"/>
    </row>
    <row r="10" spans="1:11" ht="15.75" x14ac:dyDescent="0.25">
      <c r="A10" s="22"/>
      <c r="B10" s="18"/>
      <c r="C10" s="16"/>
      <c r="D10" s="16"/>
      <c r="E10" s="17"/>
      <c r="F10" s="24">
        <f>SUM(C10,D10)</f>
        <v>0</v>
      </c>
      <c r="G10" s="37"/>
      <c r="H10" s="16"/>
      <c r="I10" s="17"/>
      <c r="J10" s="16"/>
      <c r="K10" s="23"/>
    </row>
    <row r="11" spans="1:11" ht="15.75" x14ac:dyDescent="0.25">
      <c r="A11" s="36"/>
      <c r="B11" s="14"/>
      <c r="C11" s="34"/>
      <c r="D11" s="34"/>
      <c r="E11" s="35"/>
      <c r="F11" s="24">
        <f>SUM(C11,D11)</f>
        <v>0</v>
      </c>
      <c r="G11" s="14"/>
      <c r="H11" s="34"/>
      <c r="I11" s="35"/>
      <c r="J11" s="34"/>
      <c r="K11" s="23"/>
    </row>
    <row r="12" spans="1:11" ht="15.75" x14ac:dyDescent="0.25">
      <c r="A12" s="36"/>
      <c r="B12" s="14"/>
      <c r="C12" s="34"/>
      <c r="D12" s="34"/>
      <c r="E12" s="35"/>
      <c r="F12" s="24">
        <f>SUM(C12,D12)</f>
        <v>0</v>
      </c>
      <c r="G12" s="14"/>
      <c r="H12" s="34"/>
      <c r="I12" s="35"/>
      <c r="J12" s="34"/>
      <c r="K12" s="23"/>
    </row>
    <row r="13" spans="1:11" ht="15.75" x14ac:dyDescent="0.25">
      <c r="A13" s="14"/>
      <c r="B13" s="13" t="s">
        <v>3</v>
      </c>
      <c r="C13" s="9">
        <f>SUM(C5:C12)</f>
        <v>4.7</v>
      </c>
      <c r="D13" s="41">
        <f>SUM(D5:D12)</f>
        <v>0</v>
      </c>
      <c r="E13" s="42"/>
      <c r="F13" s="8">
        <f>SUM(C13,D13)</f>
        <v>4.7</v>
      </c>
      <c r="G13" s="43"/>
      <c r="H13" s="41">
        <f>SUM(H5:H12)</f>
        <v>4.4020000000000001</v>
      </c>
      <c r="I13" s="42"/>
      <c r="J13" s="41">
        <f>SUM(J5:J12)</f>
        <v>0</v>
      </c>
      <c r="K13" s="8">
        <f>C13-H13</f>
        <v>0.29800000000000004</v>
      </c>
    </row>
    <row r="16" spans="1:11" ht="15.75" x14ac:dyDescent="0.25">
      <c r="B16" s="7" t="s">
        <v>2</v>
      </c>
      <c r="F16" s="6"/>
      <c r="G16" s="5" t="s">
        <v>39</v>
      </c>
      <c r="H16" s="4"/>
    </row>
    <row r="17" spans="2:8" x14ac:dyDescent="0.25">
      <c r="B17" s="7"/>
      <c r="F17" s="3" t="s">
        <v>0</v>
      </c>
      <c r="G17" s="2"/>
      <c r="H17" s="2"/>
    </row>
    <row r="18" spans="2:8" ht="15.75" x14ac:dyDescent="0.25">
      <c r="B18" s="7" t="s">
        <v>1</v>
      </c>
      <c r="F18" s="6"/>
      <c r="G18" s="5" t="s">
        <v>38</v>
      </c>
      <c r="H18" s="4"/>
    </row>
    <row r="19" spans="2:8" x14ac:dyDescent="0.25">
      <c r="F19" s="3" t="s">
        <v>0</v>
      </c>
      <c r="G19" s="2"/>
      <c r="H19" s="2"/>
    </row>
  </sheetData>
  <mergeCells count="10">
    <mergeCell ref="K3:K4"/>
    <mergeCell ref="A2:K2"/>
    <mergeCell ref="B1:J1"/>
    <mergeCell ref="C3:E3"/>
    <mergeCell ref="G18:H18"/>
    <mergeCell ref="G16:H16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84" customHeight="1" x14ac:dyDescent="0.25">
      <c r="A1" s="31"/>
      <c r="B1" s="33" t="s">
        <v>48</v>
      </c>
      <c r="C1" s="32"/>
      <c r="D1" s="32"/>
      <c r="E1" s="32"/>
      <c r="F1" s="32"/>
      <c r="G1" s="32"/>
      <c r="H1" s="32"/>
      <c r="I1" s="32"/>
      <c r="J1" s="32"/>
      <c r="K1" s="31"/>
    </row>
    <row r="2" spans="1:11" ht="33" customHeight="1" x14ac:dyDescent="0.25">
      <c r="A2" s="29" t="s">
        <v>19</v>
      </c>
      <c r="B2" s="29" t="s">
        <v>18</v>
      </c>
      <c r="C2" s="28" t="s">
        <v>17</v>
      </c>
      <c r="D2" s="28"/>
      <c r="E2" s="28"/>
      <c r="F2" s="28" t="s">
        <v>16</v>
      </c>
      <c r="G2" s="28" t="s">
        <v>15</v>
      </c>
      <c r="H2" s="28"/>
      <c r="I2" s="28"/>
      <c r="J2" s="28"/>
      <c r="K2" s="25" t="s">
        <v>14</v>
      </c>
    </row>
    <row r="3" spans="1:11" ht="158.25" customHeight="1" x14ac:dyDescent="0.25">
      <c r="A3" s="29"/>
      <c r="B3" s="29"/>
      <c r="C3" s="26" t="s">
        <v>13</v>
      </c>
      <c r="D3" s="26" t="s">
        <v>12</v>
      </c>
      <c r="E3" s="26" t="s">
        <v>11</v>
      </c>
      <c r="F3" s="28"/>
      <c r="G3" s="27" t="s">
        <v>10</v>
      </c>
      <c r="H3" s="26" t="s">
        <v>8</v>
      </c>
      <c r="I3" s="26" t="s">
        <v>9</v>
      </c>
      <c r="J3" s="26" t="s">
        <v>8</v>
      </c>
      <c r="K3" s="25"/>
    </row>
    <row r="4" spans="1:11" ht="15.75" x14ac:dyDescent="0.25">
      <c r="A4" s="22">
        <v>1</v>
      </c>
      <c r="B4" s="18" t="s">
        <v>47</v>
      </c>
      <c r="C4" s="16">
        <v>25.167999999999999</v>
      </c>
      <c r="D4" s="16"/>
      <c r="E4" s="17"/>
      <c r="F4" s="24">
        <f>SUM(C4,D4)</f>
        <v>25.167999999999999</v>
      </c>
      <c r="G4" s="18"/>
      <c r="H4" s="16"/>
      <c r="I4" s="44"/>
      <c r="J4" s="16"/>
      <c r="K4" s="23"/>
    </row>
    <row r="5" spans="1:11" ht="63" x14ac:dyDescent="0.25">
      <c r="A5" s="22">
        <v>2</v>
      </c>
      <c r="B5" s="17" t="s">
        <v>46</v>
      </c>
      <c r="C5" s="16"/>
      <c r="D5" s="16">
        <v>0.318</v>
      </c>
      <c r="E5" s="17" t="s">
        <v>6</v>
      </c>
      <c r="F5" s="24">
        <f>SUM(C5,D5)</f>
        <v>0.318</v>
      </c>
      <c r="G5" s="18"/>
      <c r="H5" s="16"/>
      <c r="I5" s="44"/>
      <c r="J5" s="16"/>
      <c r="K5" s="23"/>
    </row>
    <row r="6" spans="1:11" ht="15.75" x14ac:dyDescent="0.25">
      <c r="A6" s="22"/>
      <c r="B6" s="18"/>
      <c r="C6" s="16"/>
      <c r="D6" s="16"/>
      <c r="E6" s="17"/>
      <c r="F6" s="24">
        <f>SUM(C6,D6)</f>
        <v>0</v>
      </c>
      <c r="G6" s="18"/>
      <c r="H6" s="16"/>
      <c r="I6" s="44"/>
      <c r="J6" s="16"/>
      <c r="K6" s="23"/>
    </row>
    <row r="7" spans="1:11" ht="15.75" x14ac:dyDescent="0.25">
      <c r="A7" s="22"/>
      <c r="B7" s="18"/>
      <c r="C7" s="16"/>
      <c r="D7" s="16"/>
      <c r="E7" s="17"/>
      <c r="F7" s="24">
        <f>SUM(C7,D7)</f>
        <v>0</v>
      </c>
      <c r="G7" s="18"/>
      <c r="H7" s="16"/>
      <c r="I7" s="44"/>
      <c r="J7" s="16"/>
      <c r="K7" s="23"/>
    </row>
    <row r="8" spans="1:11" ht="15.75" x14ac:dyDescent="0.25">
      <c r="A8" s="22"/>
      <c r="B8" s="18"/>
      <c r="C8" s="16"/>
      <c r="D8" s="16"/>
      <c r="E8" s="17"/>
      <c r="F8" s="24">
        <f>SUM(C8,D8)</f>
        <v>0</v>
      </c>
      <c r="G8" s="18"/>
      <c r="H8" s="16"/>
      <c r="I8" s="44"/>
      <c r="J8" s="16"/>
      <c r="K8" s="23"/>
    </row>
    <row r="9" spans="1:11" ht="15.75" x14ac:dyDescent="0.25">
      <c r="A9" s="22"/>
      <c r="B9" s="18"/>
      <c r="C9" s="16"/>
      <c r="D9" s="16"/>
      <c r="E9" s="17"/>
      <c r="F9" s="24">
        <f>SUM(C9,D9)</f>
        <v>0</v>
      </c>
      <c r="G9" s="37"/>
      <c r="H9" s="16"/>
      <c r="I9" s="17"/>
      <c r="J9" s="16"/>
      <c r="K9" s="23"/>
    </row>
    <row r="10" spans="1:11" ht="15.75" x14ac:dyDescent="0.25">
      <c r="A10" s="22"/>
      <c r="B10" s="18"/>
      <c r="C10" s="16"/>
      <c r="D10" s="16"/>
      <c r="E10" s="17"/>
      <c r="F10" s="24">
        <f>SUM(C10,D10)</f>
        <v>0</v>
      </c>
      <c r="G10" s="37"/>
      <c r="H10" s="16"/>
      <c r="I10" s="17"/>
      <c r="J10" s="16"/>
      <c r="K10" s="23"/>
    </row>
    <row r="11" spans="1:11" ht="15.75" x14ac:dyDescent="0.25">
      <c r="A11" s="22"/>
      <c r="B11" s="18"/>
      <c r="C11" s="16"/>
      <c r="D11" s="16"/>
      <c r="E11" s="17"/>
      <c r="F11" s="24">
        <f>SUM(C11,D11)</f>
        <v>0</v>
      </c>
      <c r="G11" s="18"/>
      <c r="H11" s="16"/>
      <c r="I11" s="17"/>
      <c r="J11" s="16"/>
      <c r="K11" s="23"/>
    </row>
    <row r="12" spans="1:11" ht="15.75" x14ac:dyDescent="0.25">
      <c r="A12" s="37"/>
      <c r="B12" s="18"/>
      <c r="C12" s="16"/>
      <c r="D12" s="16"/>
      <c r="E12" s="17"/>
      <c r="F12" s="24">
        <f>SUM(C12,D12)</f>
        <v>0</v>
      </c>
      <c r="G12" s="18"/>
      <c r="H12" s="16"/>
      <c r="I12" s="17"/>
      <c r="J12" s="16"/>
      <c r="K12" s="23"/>
    </row>
    <row r="13" spans="1:11" ht="15" customHeight="1" x14ac:dyDescent="0.25">
      <c r="A13" s="37"/>
      <c r="B13" s="18"/>
      <c r="C13" s="16"/>
      <c r="D13" s="16"/>
      <c r="E13" s="17"/>
      <c r="F13" s="24">
        <f>SUM(C13,D13)</f>
        <v>0</v>
      </c>
      <c r="G13" s="18"/>
      <c r="H13" s="16"/>
      <c r="I13" s="17"/>
      <c r="J13" s="16"/>
      <c r="K13" s="23"/>
    </row>
    <row r="14" spans="1:11" ht="15.75" x14ac:dyDescent="0.25">
      <c r="A14" s="22"/>
      <c r="B14" s="18"/>
      <c r="C14" s="16"/>
      <c r="D14" s="16"/>
      <c r="E14" s="17"/>
      <c r="F14" s="24">
        <f>SUM(C14,D14)</f>
        <v>0</v>
      </c>
      <c r="G14" s="18"/>
      <c r="H14" s="16"/>
      <c r="I14" s="17"/>
      <c r="J14" s="16"/>
      <c r="K14" s="23"/>
    </row>
    <row r="15" spans="1:11" ht="15.75" x14ac:dyDescent="0.25">
      <c r="A15" s="22"/>
      <c r="B15" s="18"/>
      <c r="C15" s="16"/>
      <c r="D15" s="16"/>
      <c r="E15" s="17"/>
      <c r="F15" s="24">
        <f>SUM(C15,D15)</f>
        <v>0</v>
      </c>
      <c r="G15" s="18"/>
      <c r="H15" s="16"/>
      <c r="I15" s="17"/>
      <c r="J15" s="16"/>
      <c r="K15" s="23"/>
    </row>
    <row r="16" spans="1:11" ht="15.75" x14ac:dyDescent="0.25">
      <c r="A16" s="22"/>
      <c r="B16" s="18"/>
      <c r="C16" s="16"/>
      <c r="D16" s="16"/>
      <c r="E16" s="17"/>
      <c r="F16" s="24">
        <f>SUM(C16,D16)</f>
        <v>0</v>
      </c>
      <c r="G16" s="18"/>
      <c r="H16" s="16"/>
      <c r="I16" s="17"/>
      <c r="J16" s="16"/>
      <c r="K16" s="23"/>
    </row>
    <row r="17" spans="1:11" ht="15.75" x14ac:dyDescent="0.25">
      <c r="A17" s="22"/>
      <c r="B17" s="18"/>
      <c r="C17" s="16"/>
      <c r="D17" s="16"/>
      <c r="E17" s="17"/>
      <c r="F17" s="24">
        <f>SUM(C17,D17)</f>
        <v>0</v>
      </c>
      <c r="G17" s="18"/>
      <c r="H17" s="16"/>
      <c r="I17" s="17"/>
      <c r="J17" s="16"/>
      <c r="K17" s="23"/>
    </row>
    <row r="18" spans="1:11" ht="15.75" x14ac:dyDescent="0.25">
      <c r="A18" s="22"/>
      <c r="B18" s="18"/>
      <c r="C18" s="16"/>
      <c r="D18" s="16"/>
      <c r="E18" s="17"/>
      <c r="F18" s="24">
        <f>SUM(C18,D18)</f>
        <v>0</v>
      </c>
      <c r="G18" s="18"/>
      <c r="H18" s="16"/>
      <c r="I18" s="17"/>
      <c r="J18" s="16"/>
      <c r="K18" s="23"/>
    </row>
    <row r="19" spans="1:11" ht="15.75" x14ac:dyDescent="0.25">
      <c r="A19" s="22"/>
      <c r="B19" s="18"/>
      <c r="C19" s="16"/>
      <c r="D19" s="16"/>
      <c r="E19" s="17"/>
      <c r="F19" s="24">
        <f>SUM(C19,D19)</f>
        <v>0</v>
      </c>
      <c r="G19" s="18"/>
      <c r="H19" s="16"/>
      <c r="I19" s="17"/>
      <c r="J19" s="16"/>
      <c r="K19" s="23"/>
    </row>
    <row r="20" spans="1:11" ht="15.75" x14ac:dyDescent="0.25">
      <c r="A20" s="22"/>
      <c r="B20" s="18"/>
      <c r="C20" s="16"/>
      <c r="D20" s="16"/>
      <c r="E20" s="17"/>
      <c r="F20" s="24">
        <f>SUM(C20,D20)</f>
        <v>0</v>
      </c>
      <c r="G20" s="18"/>
      <c r="H20" s="16"/>
      <c r="I20" s="17"/>
      <c r="J20" s="16"/>
      <c r="K20" s="23"/>
    </row>
    <row r="21" spans="1:11" ht="15.75" x14ac:dyDescent="0.25">
      <c r="A21" s="22"/>
      <c r="B21" s="18"/>
      <c r="C21" s="16"/>
      <c r="D21" s="16"/>
      <c r="E21" s="17"/>
      <c r="F21" s="24">
        <f>SUM(C21,D21)</f>
        <v>0</v>
      </c>
      <c r="G21" s="18"/>
      <c r="H21" s="16"/>
      <c r="I21" s="17"/>
      <c r="J21" s="16"/>
      <c r="K21" s="23"/>
    </row>
    <row r="22" spans="1:11" ht="15.75" x14ac:dyDescent="0.25">
      <c r="A22" s="37"/>
      <c r="B22" s="18"/>
      <c r="C22" s="16"/>
      <c r="D22" s="16"/>
      <c r="E22" s="17"/>
      <c r="F22" s="24">
        <f>SUM(C22,D22)</f>
        <v>0</v>
      </c>
      <c r="G22" s="18"/>
      <c r="H22" s="16"/>
      <c r="I22" s="17"/>
      <c r="J22" s="16"/>
      <c r="K22" s="23"/>
    </row>
    <row r="23" spans="1:11" ht="15.75" x14ac:dyDescent="0.25">
      <c r="A23" s="37"/>
      <c r="B23" s="18"/>
      <c r="C23" s="16"/>
      <c r="D23" s="16"/>
      <c r="E23" s="17"/>
      <c r="F23" s="24">
        <f>SUM(C23,D23)</f>
        <v>0</v>
      </c>
      <c r="G23" s="18"/>
      <c r="H23" s="16"/>
      <c r="I23" s="17"/>
      <c r="J23" s="16"/>
      <c r="K23" s="23"/>
    </row>
    <row r="24" spans="1:11" ht="15.75" x14ac:dyDescent="0.25">
      <c r="A24" s="22"/>
      <c r="B24" s="18"/>
      <c r="C24" s="16"/>
      <c r="D24" s="16"/>
      <c r="E24" s="17"/>
      <c r="F24" s="24">
        <f>SUM(C24,D24)</f>
        <v>0</v>
      </c>
      <c r="G24" s="18"/>
      <c r="H24" s="16"/>
      <c r="I24" s="17"/>
      <c r="J24" s="16"/>
      <c r="K24" s="23"/>
    </row>
    <row r="25" spans="1:11" ht="15.75" x14ac:dyDescent="0.25">
      <c r="A25" s="22"/>
      <c r="B25" s="18"/>
      <c r="C25" s="16"/>
      <c r="D25" s="16"/>
      <c r="E25" s="17"/>
      <c r="F25" s="24">
        <f>SUM(C25,D25)</f>
        <v>0</v>
      </c>
      <c r="G25" s="18"/>
      <c r="H25" s="16"/>
      <c r="I25" s="17"/>
      <c r="J25" s="16"/>
      <c r="K25" s="23"/>
    </row>
    <row r="26" spans="1:11" ht="15.75" x14ac:dyDescent="0.25">
      <c r="A26" s="22"/>
      <c r="B26" s="18"/>
      <c r="C26" s="16"/>
      <c r="D26" s="16"/>
      <c r="E26" s="17"/>
      <c r="F26" s="24">
        <f>SUM(C26,D26)</f>
        <v>0</v>
      </c>
      <c r="G26" s="18"/>
      <c r="H26" s="16"/>
      <c r="I26" s="17"/>
      <c r="J26" s="16"/>
      <c r="K26" s="23"/>
    </row>
    <row r="27" spans="1:11" ht="15.75" x14ac:dyDescent="0.25">
      <c r="A27" s="22"/>
      <c r="B27" s="18"/>
      <c r="C27" s="16"/>
      <c r="D27" s="16"/>
      <c r="E27" s="17"/>
      <c r="F27" s="24">
        <f>SUM(C27,D27)</f>
        <v>0</v>
      </c>
      <c r="G27" s="18"/>
      <c r="H27" s="16"/>
      <c r="I27" s="17"/>
      <c r="J27" s="16"/>
      <c r="K27" s="23"/>
    </row>
    <row r="28" spans="1:11" ht="15.75" x14ac:dyDescent="0.25">
      <c r="A28" s="22"/>
      <c r="B28" s="18"/>
      <c r="C28" s="16"/>
      <c r="D28" s="16"/>
      <c r="E28" s="17"/>
      <c r="F28" s="24">
        <f>SUM(C28,D28)</f>
        <v>0</v>
      </c>
      <c r="G28" s="18"/>
      <c r="H28" s="16"/>
      <c r="I28" s="17"/>
      <c r="J28" s="16"/>
      <c r="K28" s="23"/>
    </row>
    <row r="29" spans="1:11" ht="15.75" x14ac:dyDescent="0.25">
      <c r="A29" s="22"/>
      <c r="B29" s="18"/>
      <c r="C29" s="16"/>
      <c r="D29" s="16"/>
      <c r="E29" s="17"/>
      <c r="F29" s="24">
        <f>SUM(C29,D29)</f>
        <v>0</v>
      </c>
      <c r="G29" s="18"/>
      <c r="H29" s="16"/>
      <c r="I29" s="17"/>
      <c r="J29" s="16"/>
      <c r="K29" s="23"/>
    </row>
    <row r="30" spans="1:11" ht="15.75" x14ac:dyDescent="0.25">
      <c r="A30" s="22"/>
      <c r="B30" s="18"/>
      <c r="C30" s="16"/>
      <c r="D30" s="16"/>
      <c r="E30" s="17"/>
      <c r="F30" s="24">
        <f>SUM(C30,D30)</f>
        <v>0</v>
      </c>
      <c r="G30" s="18"/>
      <c r="H30" s="16"/>
      <c r="I30" s="17"/>
      <c r="J30" s="16"/>
      <c r="K30" s="23"/>
    </row>
    <row r="31" spans="1:11" ht="15.75" x14ac:dyDescent="0.25">
      <c r="A31" s="22"/>
      <c r="B31" s="18"/>
      <c r="C31" s="16"/>
      <c r="D31" s="16"/>
      <c r="E31" s="17"/>
      <c r="F31" s="24">
        <f>SUM(C31,D31)</f>
        <v>0</v>
      </c>
      <c r="G31" s="18"/>
      <c r="H31" s="16"/>
      <c r="I31" s="17"/>
      <c r="J31" s="16"/>
      <c r="K31" s="23"/>
    </row>
    <row r="32" spans="1:11" ht="15.75" x14ac:dyDescent="0.25">
      <c r="A32" s="37"/>
      <c r="B32" s="18"/>
      <c r="C32" s="16"/>
      <c r="D32" s="16"/>
      <c r="E32" s="17"/>
      <c r="F32" s="24">
        <f>SUM(C32,D32)</f>
        <v>0</v>
      </c>
      <c r="G32" s="18"/>
      <c r="H32" s="16"/>
      <c r="I32" s="17"/>
      <c r="J32" s="16"/>
      <c r="K32" s="23"/>
    </row>
    <row r="33" spans="1:11" ht="15.75" x14ac:dyDescent="0.25">
      <c r="A33" s="37"/>
      <c r="B33" s="18"/>
      <c r="C33" s="16"/>
      <c r="D33" s="16"/>
      <c r="E33" s="17"/>
      <c r="F33" s="24">
        <f>SUM(C33,D33)</f>
        <v>0</v>
      </c>
      <c r="G33" s="18"/>
      <c r="H33" s="16"/>
      <c r="I33" s="17"/>
      <c r="J33" s="16"/>
      <c r="K33" s="23"/>
    </row>
    <row r="34" spans="1:11" ht="15.75" x14ac:dyDescent="0.25">
      <c r="A34" s="22"/>
      <c r="B34" s="18"/>
      <c r="C34" s="16"/>
      <c r="D34" s="16"/>
      <c r="E34" s="17"/>
      <c r="F34" s="24">
        <f>SUM(C34,D34)</f>
        <v>0</v>
      </c>
      <c r="G34" s="18"/>
      <c r="H34" s="16"/>
      <c r="I34" s="17"/>
      <c r="J34" s="16"/>
      <c r="K34" s="23"/>
    </row>
    <row r="35" spans="1:11" ht="15.75" x14ac:dyDescent="0.25">
      <c r="A35" s="22"/>
      <c r="B35" s="18"/>
      <c r="C35" s="16"/>
      <c r="D35" s="16"/>
      <c r="E35" s="17"/>
      <c r="F35" s="24">
        <f>SUM(C35,D35)</f>
        <v>0</v>
      </c>
      <c r="G35" s="18"/>
      <c r="H35" s="16"/>
      <c r="I35" s="17"/>
      <c r="J35" s="16"/>
      <c r="K35" s="23"/>
    </row>
    <row r="36" spans="1:11" ht="15.75" x14ac:dyDescent="0.25">
      <c r="A36" s="22"/>
      <c r="B36" s="18"/>
      <c r="C36" s="16"/>
      <c r="D36" s="16"/>
      <c r="E36" s="17"/>
      <c r="F36" s="24">
        <f>SUM(C36,D36)</f>
        <v>0</v>
      </c>
      <c r="G36" s="18"/>
      <c r="H36" s="16"/>
      <c r="I36" s="17"/>
      <c r="J36" s="16"/>
      <c r="K36" s="23"/>
    </row>
    <row r="37" spans="1:11" ht="15.75" x14ac:dyDescent="0.25">
      <c r="A37" s="22"/>
      <c r="B37" s="18"/>
      <c r="C37" s="16"/>
      <c r="D37" s="16"/>
      <c r="E37" s="17"/>
      <c r="F37" s="24">
        <f>SUM(C37,D37)</f>
        <v>0</v>
      </c>
      <c r="G37" s="18"/>
      <c r="H37" s="16"/>
      <c r="I37" s="17"/>
      <c r="J37" s="16"/>
      <c r="K37" s="23"/>
    </row>
    <row r="38" spans="1:11" ht="15.75" x14ac:dyDescent="0.25">
      <c r="A38" s="22"/>
      <c r="B38" s="18"/>
      <c r="C38" s="16"/>
      <c r="D38" s="16"/>
      <c r="E38" s="17"/>
      <c r="F38" s="24">
        <f>SUM(C38,D38)</f>
        <v>0</v>
      </c>
      <c r="G38" s="18"/>
      <c r="H38" s="16"/>
      <c r="I38" s="17"/>
      <c r="J38" s="16"/>
      <c r="K38" s="23"/>
    </row>
    <row r="39" spans="1:11" ht="15.75" x14ac:dyDescent="0.25">
      <c r="A39" s="22"/>
      <c r="B39" s="18"/>
      <c r="C39" s="16"/>
      <c r="D39" s="16"/>
      <c r="E39" s="17"/>
      <c r="F39" s="24">
        <f>SUM(C39,D39)</f>
        <v>0</v>
      </c>
      <c r="G39" s="18"/>
      <c r="H39" s="16"/>
      <c r="I39" s="17"/>
      <c r="J39" s="16"/>
      <c r="K39" s="23"/>
    </row>
    <row r="40" spans="1:11" ht="15.75" x14ac:dyDescent="0.25">
      <c r="A40" s="22"/>
      <c r="B40" s="18"/>
      <c r="C40" s="16"/>
      <c r="D40" s="16"/>
      <c r="E40" s="17"/>
      <c r="F40" s="24">
        <f>SUM(C40,D40)</f>
        <v>0</v>
      </c>
      <c r="G40" s="18"/>
      <c r="H40" s="16"/>
      <c r="I40" s="17"/>
      <c r="J40" s="16"/>
      <c r="K40" s="23"/>
    </row>
    <row r="41" spans="1:11" ht="15.75" x14ac:dyDescent="0.25">
      <c r="A41" s="22"/>
      <c r="B41" s="18"/>
      <c r="C41" s="16"/>
      <c r="D41" s="16"/>
      <c r="E41" s="17"/>
      <c r="F41" s="24">
        <f>SUM(C41,D41)</f>
        <v>0</v>
      </c>
      <c r="G41" s="18"/>
      <c r="H41" s="16"/>
      <c r="I41" s="17"/>
      <c r="J41" s="16"/>
      <c r="K41" s="23"/>
    </row>
    <row r="42" spans="1:11" ht="15.75" x14ac:dyDescent="0.25">
      <c r="A42" s="37"/>
      <c r="B42" s="18"/>
      <c r="C42" s="16"/>
      <c r="D42" s="16"/>
      <c r="E42" s="17"/>
      <c r="F42" s="24">
        <f>SUM(C42,D42)</f>
        <v>0</v>
      </c>
      <c r="G42" s="18"/>
      <c r="H42" s="16"/>
      <c r="I42" s="17"/>
      <c r="J42" s="16"/>
      <c r="K42" s="23"/>
    </row>
    <row r="43" spans="1:11" ht="15.75" x14ac:dyDescent="0.25">
      <c r="A43" s="37"/>
      <c r="B43" s="18"/>
      <c r="C43" s="16"/>
      <c r="D43" s="16"/>
      <c r="E43" s="17"/>
      <c r="F43" s="24">
        <f>SUM(C43,D43)</f>
        <v>0</v>
      </c>
      <c r="G43" s="18"/>
      <c r="H43" s="16"/>
      <c r="I43" s="17"/>
      <c r="J43" s="16"/>
      <c r="K43" s="23"/>
    </row>
    <row r="44" spans="1:11" ht="15.75" x14ac:dyDescent="0.25">
      <c r="A44" s="36"/>
      <c r="B44" s="14"/>
      <c r="C44" s="34"/>
      <c r="D44" s="34"/>
      <c r="E44" s="35"/>
      <c r="F44" s="24">
        <f>SUM(C44,D44)</f>
        <v>0</v>
      </c>
      <c r="G44" s="14"/>
      <c r="H44" s="34"/>
      <c r="I44" s="35"/>
      <c r="J44" s="34"/>
      <c r="K44" s="23"/>
    </row>
    <row r="45" spans="1:11" ht="15.75" x14ac:dyDescent="0.25">
      <c r="A45" s="36"/>
      <c r="B45" s="14"/>
      <c r="C45" s="34"/>
      <c r="D45" s="34"/>
      <c r="E45" s="35"/>
      <c r="F45" s="24">
        <f>SUM(C45,D45)</f>
        <v>0</v>
      </c>
      <c r="G45" s="14"/>
      <c r="H45" s="34"/>
      <c r="I45" s="35"/>
      <c r="J45" s="34"/>
      <c r="K45" s="23"/>
    </row>
    <row r="46" spans="1:11" ht="15.75" x14ac:dyDescent="0.25">
      <c r="A46" s="36"/>
      <c r="B46" s="14"/>
      <c r="C46" s="34"/>
      <c r="D46" s="34"/>
      <c r="E46" s="35"/>
      <c r="F46" s="24">
        <f>SUM(C46,D46)</f>
        <v>0</v>
      </c>
      <c r="G46" s="14"/>
      <c r="H46" s="34"/>
      <c r="I46" s="35"/>
      <c r="J46" s="34"/>
      <c r="K46" s="23"/>
    </row>
    <row r="47" spans="1:11" ht="15.75" x14ac:dyDescent="0.25">
      <c r="A47" s="14"/>
      <c r="B47" s="13" t="s">
        <v>3</v>
      </c>
      <c r="C47" s="9">
        <f>SUM(C4:C46)</f>
        <v>25.167999999999999</v>
      </c>
      <c r="D47" s="9">
        <f>SUM(D4:D46)</f>
        <v>0.318</v>
      </c>
      <c r="E47" s="10"/>
      <c r="F47" s="12">
        <f>SUM(C47,D47)</f>
        <v>25.486000000000001</v>
      </c>
      <c r="G47" s="11"/>
      <c r="H47" s="9">
        <f>SUM(H4:H46)</f>
        <v>0</v>
      </c>
      <c r="I47" s="10"/>
      <c r="J47" s="9">
        <f>SUM(J4:J46)</f>
        <v>0</v>
      </c>
      <c r="K47" s="8">
        <f>C47-H47</f>
        <v>25.167999999999999</v>
      </c>
    </row>
    <row r="50" spans="2:8" ht="15.75" x14ac:dyDescent="0.25">
      <c r="B50" s="7" t="s">
        <v>2</v>
      </c>
      <c r="F50" s="6"/>
      <c r="G50" s="5" t="s">
        <v>45</v>
      </c>
      <c r="H50" s="4"/>
    </row>
    <row r="51" spans="2:8" x14ac:dyDescent="0.25">
      <c r="B51" s="7"/>
      <c r="F51" s="3" t="s">
        <v>0</v>
      </c>
      <c r="G51" s="2"/>
      <c r="H51" s="2"/>
    </row>
    <row r="52" spans="2:8" ht="15.75" x14ac:dyDescent="0.25">
      <c r="B52" s="7" t="s">
        <v>1</v>
      </c>
      <c r="F52" s="6"/>
      <c r="G52" s="5" t="s">
        <v>44</v>
      </c>
      <c r="H52" s="4"/>
    </row>
    <row r="53" spans="2:8" x14ac:dyDescent="0.25">
      <c r="F53" s="3" t="s">
        <v>0</v>
      </c>
      <c r="G53" s="2"/>
      <c r="H53" s="2"/>
    </row>
  </sheetData>
  <mergeCells count="9">
    <mergeCell ref="K2:K3"/>
    <mergeCell ref="B1:J1"/>
    <mergeCell ref="C2:E2"/>
    <mergeCell ref="G52:H52"/>
    <mergeCell ref="G50:H50"/>
    <mergeCell ref="A2:A3"/>
    <mergeCell ref="B2:B3"/>
    <mergeCell ref="F2:F3"/>
    <mergeCell ref="G2:J2"/>
  </mergeCells>
  <printOptions horizontalCentered="1" verticalCentered="1"/>
  <pageMargins left="0" right="0" top="0" bottom="0" header="0" footer="0"/>
  <pageSetup paperSize="9" scale="4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>
      <selection activeCell="L8" sqref="L8"/>
    </sheetView>
  </sheetViews>
  <sheetFormatPr defaultRowHeight="15" x14ac:dyDescent="0.25"/>
  <cols>
    <col min="1" max="1" width="6.42578125" style="1" customWidth="1"/>
    <col min="2" max="2" width="41.140625" style="1" customWidth="1"/>
    <col min="3" max="3" width="12.28515625" style="1" customWidth="1"/>
    <col min="4" max="4" width="10.7109375" style="1" customWidth="1"/>
    <col min="5" max="5" width="23.2851562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s="1" customFormat="1" ht="61.5" customHeight="1" x14ac:dyDescent="0.25">
      <c r="A1" s="31"/>
      <c r="B1" s="33" t="s">
        <v>54</v>
      </c>
      <c r="C1" s="32"/>
      <c r="D1" s="32"/>
      <c r="E1" s="32"/>
      <c r="F1" s="32"/>
      <c r="G1" s="32"/>
      <c r="H1" s="32"/>
      <c r="I1" s="32"/>
      <c r="J1" s="32"/>
      <c r="K1" s="31"/>
    </row>
    <row r="2" spans="1:11" s="1" customFormat="1" ht="31.5" customHeight="1" x14ac:dyDescent="0.25">
      <c r="A2" s="30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1" customFormat="1" ht="51" customHeight="1" x14ac:dyDescent="0.25">
      <c r="A3" s="29" t="s">
        <v>19</v>
      </c>
      <c r="B3" s="29" t="s">
        <v>18</v>
      </c>
      <c r="C3" s="28" t="s">
        <v>17</v>
      </c>
      <c r="D3" s="28"/>
      <c r="E3" s="28"/>
      <c r="F3" s="28" t="s">
        <v>16</v>
      </c>
      <c r="G3" s="28" t="s">
        <v>15</v>
      </c>
      <c r="H3" s="28"/>
      <c r="I3" s="28"/>
      <c r="J3" s="28"/>
      <c r="K3" s="25" t="s">
        <v>14</v>
      </c>
    </row>
    <row r="4" spans="1:11" s="1" customFormat="1" ht="158.25" customHeight="1" x14ac:dyDescent="0.25">
      <c r="A4" s="29"/>
      <c r="B4" s="29"/>
      <c r="C4" s="26" t="s">
        <v>13</v>
      </c>
      <c r="D4" s="26" t="s">
        <v>12</v>
      </c>
      <c r="E4" s="26" t="s">
        <v>11</v>
      </c>
      <c r="F4" s="28"/>
      <c r="G4" s="27" t="s">
        <v>10</v>
      </c>
      <c r="H4" s="26" t="s">
        <v>8</v>
      </c>
      <c r="I4" s="26" t="s">
        <v>9</v>
      </c>
      <c r="J4" s="26" t="s">
        <v>8</v>
      </c>
      <c r="K4" s="25"/>
    </row>
    <row r="5" spans="1:11" s="1" customFormat="1" ht="15.75" x14ac:dyDescent="0.25">
      <c r="A5" s="22"/>
      <c r="B5" s="18" t="s">
        <v>47</v>
      </c>
      <c r="C5" s="16">
        <v>1.1000000000000001</v>
      </c>
      <c r="D5" s="16"/>
      <c r="E5" s="17"/>
      <c r="F5" s="24">
        <f>SUM(C5,D5)</f>
        <v>1.1000000000000001</v>
      </c>
      <c r="G5" s="18"/>
      <c r="H5" s="16"/>
      <c r="I5" s="44"/>
      <c r="J5" s="16"/>
      <c r="K5" s="23"/>
    </row>
    <row r="6" spans="1:11" s="1" customFormat="1" ht="15.75" x14ac:dyDescent="0.25">
      <c r="A6" s="22"/>
      <c r="B6" s="18"/>
      <c r="C6" s="16"/>
      <c r="D6" s="16"/>
      <c r="E6" s="17"/>
      <c r="F6" s="24">
        <f>SUM(C6,D6)</f>
        <v>0</v>
      </c>
      <c r="G6" s="18"/>
      <c r="H6" s="16"/>
      <c r="I6" s="44"/>
      <c r="J6" s="16"/>
      <c r="K6" s="23"/>
    </row>
    <row r="7" spans="1:11" s="1" customFormat="1" ht="30" customHeight="1" x14ac:dyDescent="0.25">
      <c r="A7" s="22"/>
      <c r="B7" s="18" t="s">
        <v>53</v>
      </c>
      <c r="C7" s="16"/>
      <c r="D7" s="16">
        <v>6.3</v>
      </c>
      <c r="E7" s="17"/>
      <c r="F7" s="24">
        <f>SUM(C7,D7)</f>
        <v>6.3</v>
      </c>
      <c r="G7" s="18">
        <v>2220</v>
      </c>
      <c r="H7" s="16"/>
      <c r="I7" s="44" t="s">
        <v>52</v>
      </c>
      <c r="J7" s="16">
        <v>6.3</v>
      </c>
      <c r="K7" s="23"/>
    </row>
    <row r="8" spans="1:11" s="1" customFormat="1" ht="15.75" x14ac:dyDescent="0.25">
      <c r="A8" s="22"/>
      <c r="B8" s="18"/>
      <c r="C8" s="16"/>
      <c r="D8" s="16"/>
      <c r="E8" s="17"/>
      <c r="F8" s="24">
        <f>SUM(C8,D8)</f>
        <v>0</v>
      </c>
      <c r="G8" s="18"/>
      <c r="H8" s="16"/>
      <c r="I8" s="44"/>
      <c r="J8" s="16"/>
      <c r="K8" s="23"/>
    </row>
    <row r="9" spans="1:11" s="1" customFormat="1" ht="15.75" x14ac:dyDescent="0.25">
      <c r="A9" s="22"/>
      <c r="B9" s="18"/>
      <c r="C9" s="16"/>
      <c r="D9" s="16"/>
      <c r="E9" s="17"/>
      <c r="F9" s="24">
        <f>SUM(C9,D9)</f>
        <v>0</v>
      </c>
      <c r="G9" s="18"/>
      <c r="H9" s="16"/>
      <c r="I9" s="44"/>
      <c r="J9" s="16"/>
      <c r="K9" s="23"/>
    </row>
    <row r="10" spans="1:11" s="1" customFormat="1" ht="15.75" x14ac:dyDescent="0.25">
      <c r="A10" s="22"/>
      <c r="B10" s="18"/>
      <c r="C10" s="16"/>
      <c r="D10" s="16"/>
      <c r="E10" s="17"/>
      <c r="F10" s="24">
        <f>SUM(C10,D10)</f>
        <v>0</v>
      </c>
      <c r="G10" s="37"/>
      <c r="H10" s="16"/>
      <c r="I10" s="17"/>
      <c r="J10" s="16"/>
      <c r="K10" s="23"/>
    </row>
    <row r="11" spans="1:11" s="1" customFormat="1" ht="15.75" x14ac:dyDescent="0.25">
      <c r="A11" s="22"/>
      <c r="B11" s="18"/>
      <c r="C11" s="16"/>
      <c r="D11" s="16"/>
      <c r="E11" s="17"/>
      <c r="F11" s="24">
        <f>SUM(C11,D11)</f>
        <v>0</v>
      </c>
      <c r="G11" s="37"/>
      <c r="H11" s="16"/>
      <c r="I11" s="17"/>
      <c r="J11" s="16"/>
      <c r="K11" s="23"/>
    </row>
    <row r="12" spans="1:11" s="1" customFormat="1" ht="15.75" x14ac:dyDescent="0.25">
      <c r="A12" s="22"/>
      <c r="B12" s="18"/>
      <c r="C12" s="16"/>
      <c r="D12" s="16"/>
      <c r="E12" s="17"/>
      <c r="F12" s="24">
        <f>SUM(C12,D12)</f>
        <v>0</v>
      </c>
      <c r="G12" s="18"/>
      <c r="H12" s="16"/>
      <c r="I12" s="17"/>
      <c r="J12" s="16"/>
      <c r="K12" s="23"/>
    </row>
    <row r="13" spans="1:11" s="1" customFormat="1" ht="15.75" x14ac:dyDescent="0.25">
      <c r="A13" s="37"/>
      <c r="B13" s="18"/>
      <c r="C13" s="16"/>
      <c r="D13" s="16"/>
      <c r="E13" s="17"/>
      <c r="F13" s="24">
        <f>SUM(C13,D13)</f>
        <v>0</v>
      </c>
      <c r="G13" s="18"/>
      <c r="H13" s="16"/>
      <c r="I13" s="17"/>
      <c r="J13" s="16"/>
      <c r="K13" s="23"/>
    </row>
    <row r="14" spans="1:11" s="1" customFormat="1" ht="15" customHeight="1" x14ac:dyDescent="0.25">
      <c r="A14" s="37"/>
      <c r="B14" s="18"/>
      <c r="C14" s="16"/>
      <c r="D14" s="16"/>
      <c r="E14" s="17"/>
      <c r="F14" s="24">
        <f>SUM(C14,D14)</f>
        <v>0</v>
      </c>
      <c r="G14" s="18"/>
      <c r="H14" s="16"/>
      <c r="I14" s="17"/>
      <c r="J14" s="16"/>
      <c r="K14" s="23"/>
    </row>
    <row r="15" spans="1:11" s="1" customFormat="1" ht="15.75" x14ac:dyDescent="0.25">
      <c r="A15" s="22"/>
      <c r="B15" s="18"/>
      <c r="C15" s="16"/>
      <c r="D15" s="16"/>
      <c r="E15" s="17"/>
      <c r="F15" s="24">
        <f>SUM(C15,D15)</f>
        <v>0</v>
      </c>
      <c r="G15" s="18"/>
      <c r="H15" s="16"/>
      <c r="I15" s="17"/>
      <c r="J15" s="16"/>
      <c r="K15" s="23"/>
    </row>
    <row r="16" spans="1:11" s="1" customFormat="1" ht="15.75" x14ac:dyDescent="0.25">
      <c r="A16" s="22"/>
      <c r="B16" s="18"/>
      <c r="C16" s="16"/>
      <c r="D16" s="16"/>
      <c r="E16" s="17"/>
      <c r="F16" s="24">
        <f>SUM(C16,D16)</f>
        <v>0</v>
      </c>
      <c r="G16" s="18"/>
      <c r="H16" s="16"/>
      <c r="I16" s="17"/>
      <c r="J16" s="16"/>
      <c r="K16" s="23"/>
    </row>
    <row r="17" spans="1:11" s="1" customFormat="1" ht="15.75" x14ac:dyDescent="0.25">
      <c r="A17" s="22"/>
      <c r="B17" s="18"/>
      <c r="C17" s="16"/>
      <c r="D17" s="16"/>
      <c r="E17" s="17"/>
      <c r="F17" s="24">
        <f>SUM(C17,D17)</f>
        <v>0</v>
      </c>
      <c r="G17" s="18"/>
      <c r="H17" s="16"/>
      <c r="I17" s="17"/>
      <c r="J17" s="16"/>
      <c r="K17" s="23"/>
    </row>
    <row r="18" spans="1:11" s="1" customFormat="1" ht="15.75" x14ac:dyDescent="0.25">
      <c r="A18" s="22"/>
      <c r="B18" s="18"/>
      <c r="C18" s="16"/>
      <c r="D18" s="16"/>
      <c r="E18" s="17"/>
      <c r="F18" s="24">
        <f>SUM(C18,D18)</f>
        <v>0</v>
      </c>
      <c r="G18" s="18"/>
      <c r="H18" s="16"/>
      <c r="I18" s="17"/>
      <c r="J18" s="16"/>
      <c r="K18" s="23"/>
    </row>
    <row r="19" spans="1:11" s="1" customFormat="1" ht="15.75" x14ac:dyDescent="0.25">
      <c r="A19" s="22"/>
      <c r="B19" s="18"/>
      <c r="C19" s="16"/>
      <c r="D19" s="16"/>
      <c r="E19" s="17"/>
      <c r="F19" s="24">
        <f>SUM(C19,D19)</f>
        <v>0</v>
      </c>
      <c r="G19" s="18"/>
      <c r="H19" s="16"/>
      <c r="I19" s="17"/>
      <c r="J19" s="16"/>
      <c r="K19" s="23"/>
    </row>
    <row r="20" spans="1:11" s="1" customFormat="1" ht="15.75" x14ac:dyDescent="0.25">
      <c r="A20" s="22"/>
      <c r="B20" s="18"/>
      <c r="C20" s="16"/>
      <c r="D20" s="16"/>
      <c r="E20" s="17"/>
      <c r="F20" s="24">
        <f>SUM(C20,D20)</f>
        <v>0</v>
      </c>
      <c r="G20" s="18"/>
      <c r="H20" s="16"/>
      <c r="I20" s="17"/>
      <c r="J20" s="16"/>
      <c r="K20" s="23"/>
    </row>
    <row r="21" spans="1:11" s="1" customFormat="1" ht="15.75" x14ac:dyDescent="0.25">
      <c r="A21" s="22"/>
      <c r="B21" s="18"/>
      <c r="C21" s="16"/>
      <c r="D21" s="16"/>
      <c r="E21" s="17"/>
      <c r="F21" s="24">
        <f>SUM(C21,D21)</f>
        <v>0</v>
      </c>
      <c r="G21" s="18"/>
      <c r="H21" s="16"/>
      <c r="I21" s="17"/>
      <c r="J21" s="16"/>
      <c r="K21" s="23"/>
    </row>
    <row r="22" spans="1:11" s="1" customFormat="1" ht="15.75" x14ac:dyDescent="0.25">
      <c r="A22" s="22"/>
      <c r="B22" s="18"/>
      <c r="C22" s="16"/>
      <c r="D22" s="16"/>
      <c r="E22" s="17"/>
      <c r="F22" s="24">
        <f>SUM(C22,D22)</f>
        <v>0</v>
      </c>
      <c r="G22" s="18"/>
      <c r="H22" s="16"/>
      <c r="I22" s="17"/>
      <c r="J22" s="16"/>
      <c r="K22" s="23"/>
    </row>
    <row r="23" spans="1:11" s="1" customFormat="1" ht="15.75" x14ac:dyDescent="0.25">
      <c r="A23" s="37"/>
      <c r="B23" s="18"/>
      <c r="C23" s="16"/>
      <c r="D23" s="16"/>
      <c r="E23" s="17"/>
      <c r="F23" s="24">
        <f>SUM(C23,D23)</f>
        <v>0</v>
      </c>
      <c r="G23" s="18"/>
      <c r="H23" s="16"/>
      <c r="I23" s="17"/>
      <c r="J23" s="16"/>
      <c r="K23" s="23"/>
    </row>
    <row r="24" spans="1:11" s="1" customFormat="1" ht="15.75" x14ac:dyDescent="0.25">
      <c r="A24" s="37"/>
      <c r="B24" s="18"/>
      <c r="C24" s="16"/>
      <c r="D24" s="16"/>
      <c r="E24" s="17"/>
      <c r="F24" s="24">
        <f>SUM(C24,D24)</f>
        <v>0</v>
      </c>
      <c r="G24" s="18"/>
      <c r="H24" s="16"/>
      <c r="I24" s="17"/>
      <c r="J24" s="16"/>
      <c r="K24" s="23"/>
    </row>
    <row r="25" spans="1:11" s="1" customFormat="1" ht="15.75" x14ac:dyDescent="0.25">
      <c r="A25" s="22"/>
      <c r="B25" s="18"/>
      <c r="C25" s="16"/>
      <c r="D25" s="16"/>
      <c r="E25" s="17"/>
      <c r="F25" s="24">
        <f>SUM(C25,D25)</f>
        <v>0</v>
      </c>
      <c r="G25" s="18"/>
      <c r="H25" s="16"/>
      <c r="I25" s="17"/>
      <c r="J25" s="16"/>
      <c r="K25" s="23"/>
    </row>
    <row r="26" spans="1:11" s="1" customFormat="1" ht="15.75" x14ac:dyDescent="0.25">
      <c r="A26" s="22"/>
      <c r="B26" s="18"/>
      <c r="C26" s="16"/>
      <c r="D26" s="16"/>
      <c r="E26" s="17"/>
      <c r="F26" s="24">
        <f>SUM(C26,D26)</f>
        <v>0</v>
      </c>
      <c r="G26" s="18"/>
      <c r="H26" s="16"/>
      <c r="I26" s="17"/>
      <c r="J26" s="16"/>
      <c r="K26" s="23"/>
    </row>
    <row r="27" spans="1:11" s="1" customFormat="1" ht="15.75" x14ac:dyDescent="0.25">
      <c r="A27" s="22"/>
      <c r="B27" s="18"/>
      <c r="C27" s="16"/>
      <c r="D27" s="16"/>
      <c r="E27" s="17"/>
      <c r="F27" s="24">
        <f>SUM(C27,D27)</f>
        <v>0</v>
      </c>
      <c r="G27" s="18"/>
      <c r="H27" s="16"/>
      <c r="I27" s="17"/>
      <c r="J27" s="16"/>
      <c r="K27" s="23"/>
    </row>
    <row r="28" spans="1:11" s="1" customFormat="1" ht="15.75" x14ac:dyDescent="0.25">
      <c r="A28" s="22"/>
      <c r="B28" s="18"/>
      <c r="C28" s="16"/>
      <c r="D28" s="16"/>
      <c r="E28" s="17"/>
      <c r="F28" s="24">
        <f>SUM(C28,D28)</f>
        <v>0</v>
      </c>
      <c r="G28" s="18"/>
      <c r="H28" s="16"/>
      <c r="I28" s="17"/>
      <c r="J28" s="16"/>
      <c r="K28" s="23"/>
    </row>
    <row r="29" spans="1:11" s="1" customFormat="1" ht="15.75" x14ac:dyDescent="0.25">
      <c r="A29" s="22"/>
      <c r="B29" s="18"/>
      <c r="C29" s="16"/>
      <c r="D29" s="16"/>
      <c r="E29" s="17"/>
      <c r="F29" s="24">
        <f>SUM(C29,D29)</f>
        <v>0</v>
      </c>
      <c r="G29" s="18"/>
      <c r="H29" s="16"/>
      <c r="I29" s="17"/>
      <c r="J29" s="16"/>
      <c r="K29" s="23"/>
    </row>
    <row r="30" spans="1:11" s="1" customFormat="1" ht="15.75" x14ac:dyDescent="0.25">
      <c r="A30" s="22"/>
      <c r="B30" s="18"/>
      <c r="C30" s="16"/>
      <c r="D30" s="16"/>
      <c r="E30" s="17"/>
      <c r="F30" s="24">
        <f>SUM(C30,D30)</f>
        <v>0</v>
      </c>
      <c r="G30" s="18"/>
      <c r="H30" s="16"/>
      <c r="I30" s="17"/>
      <c r="J30" s="16"/>
      <c r="K30" s="23"/>
    </row>
    <row r="31" spans="1:11" s="1" customFormat="1" ht="15.75" x14ac:dyDescent="0.25">
      <c r="A31" s="22"/>
      <c r="B31" s="18"/>
      <c r="C31" s="16"/>
      <c r="D31" s="16"/>
      <c r="E31" s="17"/>
      <c r="F31" s="24">
        <f>SUM(C31,D31)</f>
        <v>0</v>
      </c>
      <c r="G31" s="18"/>
      <c r="H31" s="16"/>
      <c r="I31" s="17"/>
      <c r="J31" s="16"/>
      <c r="K31" s="23"/>
    </row>
    <row r="32" spans="1:11" s="1" customFormat="1" ht="15.75" x14ac:dyDescent="0.25">
      <c r="A32" s="22"/>
      <c r="B32" s="18"/>
      <c r="C32" s="16"/>
      <c r="D32" s="16"/>
      <c r="E32" s="17"/>
      <c r="F32" s="24">
        <f>SUM(C32,D32)</f>
        <v>0</v>
      </c>
      <c r="G32" s="18"/>
      <c r="H32" s="16"/>
      <c r="I32" s="17"/>
      <c r="J32" s="16"/>
      <c r="K32" s="23"/>
    </row>
    <row r="33" spans="1:11" s="1" customFormat="1" ht="15.75" x14ac:dyDescent="0.25">
      <c r="A33" s="37"/>
      <c r="B33" s="18"/>
      <c r="C33" s="16"/>
      <c r="D33" s="16"/>
      <c r="E33" s="17"/>
      <c r="F33" s="24">
        <f>SUM(C33,D33)</f>
        <v>0</v>
      </c>
      <c r="G33" s="18"/>
      <c r="H33" s="16"/>
      <c r="I33" s="17"/>
      <c r="J33" s="16"/>
      <c r="K33" s="23"/>
    </row>
    <row r="34" spans="1:11" s="1" customFormat="1" ht="15.75" x14ac:dyDescent="0.25">
      <c r="A34" s="37"/>
      <c r="B34" s="18"/>
      <c r="C34" s="16"/>
      <c r="D34" s="16"/>
      <c r="E34" s="17"/>
      <c r="F34" s="24">
        <f>SUM(C34,D34)</f>
        <v>0</v>
      </c>
      <c r="G34" s="18"/>
      <c r="H34" s="16"/>
      <c r="I34" s="17"/>
      <c r="J34" s="16"/>
      <c r="K34" s="23"/>
    </row>
    <row r="35" spans="1:11" s="1" customFormat="1" ht="15.75" x14ac:dyDescent="0.25">
      <c r="A35" s="22"/>
      <c r="B35" s="18"/>
      <c r="C35" s="16"/>
      <c r="D35" s="16"/>
      <c r="E35" s="17"/>
      <c r="F35" s="24">
        <f>SUM(C35,D35)</f>
        <v>0</v>
      </c>
      <c r="G35" s="18"/>
      <c r="H35" s="16"/>
      <c r="I35" s="17"/>
      <c r="J35" s="16"/>
      <c r="K35" s="23"/>
    </row>
    <row r="36" spans="1:11" s="1" customFormat="1" ht="15.75" x14ac:dyDescent="0.25">
      <c r="A36" s="22"/>
      <c r="B36" s="18"/>
      <c r="C36" s="16"/>
      <c r="D36" s="16"/>
      <c r="E36" s="17"/>
      <c r="F36" s="24">
        <f>SUM(C36,D36)</f>
        <v>0</v>
      </c>
      <c r="G36" s="18"/>
      <c r="H36" s="16"/>
      <c r="I36" s="17"/>
      <c r="J36" s="16"/>
      <c r="K36" s="23"/>
    </row>
    <row r="37" spans="1:11" s="1" customFormat="1" ht="15.75" x14ac:dyDescent="0.25">
      <c r="A37" s="22"/>
      <c r="B37" s="18"/>
      <c r="C37" s="16"/>
      <c r="D37" s="16"/>
      <c r="E37" s="17"/>
      <c r="F37" s="24">
        <f>SUM(C37,D37)</f>
        <v>0</v>
      </c>
      <c r="G37" s="18"/>
      <c r="H37" s="16"/>
      <c r="I37" s="17"/>
      <c r="J37" s="16"/>
      <c r="K37" s="23"/>
    </row>
    <row r="38" spans="1:11" s="1" customFormat="1" ht="15.75" x14ac:dyDescent="0.25">
      <c r="A38" s="22"/>
      <c r="B38" s="18"/>
      <c r="C38" s="16"/>
      <c r="D38" s="16"/>
      <c r="E38" s="17"/>
      <c r="F38" s="24">
        <f>SUM(C38,D38)</f>
        <v>0</v>
      </c>
      <c r="G38" s="18"/>
      <c r="H38" s="16"/>
      <c r="I38" s="17"/>
      <c r="J38" s="16"/>
      <c r="K38" s="23"/>
    </row>
    <row r="39" spans="1:11" s="1" customFormat="1" ht="15.75" x14ac:dyDescent="0.25">
      <c r="A39" s="22"/>
      <c r="B39" s="18"/>
      <c r="C39" s="16"/>
      <c r="D39" s="16"/>
      <c r="E39" s="17"/>
      <c r="F39" s="24">
        <f>SUM(C39,D39)</f>
        <v>0</v>
      </c>
      <c r="G39" s="18"/>
      <c r="H39" s="16"/>
      <c r="I39" s="17"/>
      <c r="J39" s="16"/>
      <c r="K39" s="23"/>
    </row>
    <row r="40" spans="1:11" s="1" customFormat="1" ht="15.75" x14ac:dyDescent="0.25">
      <c r="A40" s="22"/>
      <c r="B40" s="18"/>
      <c r="C40" s="16"/>
      <c r="D40" s="16"/>
      <c r="E40" s="17"/>
      <c r="F40" s="24">
        <f>SUM(C40,D40)</f>
        <v>0</v>
      </c>
      <c r="G40" s="18"/>
      <c r="H40" s="16"/>
      <c r="I40" s="17"/>
      <c r="J40" s="16"/>
      <c r="K40" s="23"/>
    </row>
    <row r="41" spans="1:11" s="1" customFormat="1" ht="15.75" x14ac:dyDescent="0.25">
      <c r="A41" s="22"/>
      <c r="B41" s="18"/>
      <c r="C41" s="16"/>
      <c r="D41" s="16"/>
      <c r="E41" s="17"/>
      <c r="F41" s="24">
        <f>SUM(C41,D41)</f>
        <v>0</v>
      </c>
      <c r="G41" s="18"/>
      <c r="H41" s="16"/>
      <c r="I41" s="17"/>
      <c r="J41" s="16"/>
      <c r="K41" s="23"/>
    </row>
    <row r="42" spans="1:11" s="1" customFormat="1" ht="15.75" x14ac:dyDescent="0.25">
      <c r="A42" s="22"/>
      <c r="B42" s="18"/>
      <c r="C42" s="16"/>
      <c r="D42" s="16"/>
      <c r="E42" s="17"/>
      <c r="F42" s="24">
        <f>SUM(C42,D42)</f>
        <v>0</v>
      </c>
      <c r="G42" s="18"/>
      <c r="H42" s="16"/>
      <c r="I42" s="17"/>
      <c r="J42" s="16"/>
      <c r="K42" s="23"/>
    </row>
    <row r="43" spans="1:11" s="1" customFormat="1" ht="15.75" x14ac:dyDescent="0.25">
      <c r="A43" s="37"/>
      <c r="B43" s="18"/>
      <c r="C43" s="16"/>
      <c r="D43" s="16"/>
      <c r="E43" s="17"/>
      <c r="F43" s="24">
        <f>SUM(C43,D43)</f>
        <v>0</v>
      </c>
      <c r="G43" s="18"/>
      <c r="H43" s="16"/>
      <c r="I43" s="17"/>
      <c r="J43" s="16"/>
      <c r="K43" s="23"/>
    </row>
    <row r="44" spans="1:11" s="1" customFormat="1" ht="15.75" x14ac:dyDescent="0.25">
      <c r="A44" s="37"/>
      <c r="B44" s="18"/>
      <c r="C44" s="16"/>
      <c r="D44" s="16"/>
      <c r="E44" s="17"/>
      <c r="F44" s="24">
        <f>SUM(C44,D44)</f>
        <v>0</v>
      </c>
      <c r="G44" s="18"/>
      <c r="H44" s="16"/>
      <c r="I44" s="17"/>
      <c r="J44" s="16"/>
      <c r="K44" s="23"/>
    </row>
    <row r="45" spans="1:11" s="1" customFormat="1" ht="15.75" x14ac:dyDescent="0.25">
      <c r="A45" s="36"/>
      <c r="B45" s="14"/>
      <c r="C45" s="34"/>
      <c r="D45" s="34"/>
      <c r="E45" s="35"/>
      <c r="F45" s="24">
        <f>SUM(C45,D45)</f>
        <v>0</v>
      </c>
      <c r="G45" s="14"/>
      <c r="H45" s="34"/>
      <c r="I45" s="35"/>
      <c r="J45" s="34"/>
      <c r="K45" s="23"/>
    </row>
    <row r="46" spans="1:11" s="1" customFormat="1" ht="15.75" x14ac:dyDescent="0.25">
      <c r="A46" s="36"/>
      <c r="B46" s="14"/>
      <c r="C46" s="34"/>
      <c r="D46" s="34"/>
      <c r="E46" s="35"/>
      <c r="F46" s="24">
        <f>SUM(C46,D46)</f>
        <v>0</v>
      </c>
      <c r="G46" s="14"/>
      <c r="H46" s="34"/>
      <c r="I46" s="35"/>
      <c r="J46" s="34"/>
      <c r="K46" s="23"/>
    </row>
    <row r="47" spans="1:11" s="1" customFormat="1" ht="15.75" x14ac:dyDescent="0.25">
      <c r="A47" s="36"/>
      <c r="B47" s="14"/>
      <c r="C47" s="34"/>
      <c r="D47" s="34"/>
      <c r="E47" s="35"/>
      <c r="F47" s="24">
        <f>SUM(C47,D47)</f>
        <v>0</v>
      </c>
      <c r="G47" s="14"/>
      <c r="H47" s="34"/>
      <c r="I47" s="35"/>
      <c r="J47" s="34"/>
      <c r="K47" s="23"/>
    </row>
    <row r="48" spans="1:11" s="1" customFormat="1" ht="15.75" x14ac:dyDescent="0.25">
      <c r="A48" s="14"/>
      <c r="B48" s="13" t="s">
        <v>3</v>
      </c>
      <c r="C48" s="9">
        <f>SUM(C5:C47)</f>
        <v>1.1000000000000001</v>
      </c>
      <c r="D48" s="9">
        <f>SUM(D5:D47)</f>
        <v>6.3</v>
      </c>
      <c r="E48" s="10"/>
      <c r="F48" s="12">
        <f>SUM(C48,D48)</f>
        <v>7.4</v>
      </c>
      <c r="G48" s="11"/>
      <c r="H48" s="9">
        <f>SUM(H5:H47)</f>
        <v>0</v>
      </c>
      <c r="I48" s="10"/>
      <c r="J48" s="9">
        <f>SUM(J5:J47)</f>
        <v>6.3</v>
      </c>
      <c r="K48" s="8">
        <f>C48-H48</f>
        <v>1.1000000000000001</v>
      </c>
    </row>
    <row r="51" spans="2:8" s="1" customFormat="1" ht="15.75" x14ac:dyDescent="0.25">
      <c r="B51" s="7" t="s">
        <v>51</v>
      </c>
      <c r="F51" s="6"/>
      <c r="G51" s="5" t="s">
        <v>50</v>
      </c>
      <c r="H51" s="4"/>
    </row>
    <row r="52" spans="2:8" s="1" customFormat="1" x14ac:dyDescent="0.25">
      <c r="B52" s="7"/>
      <c r="F52" s="3" t="s">
        <v>0</v>
      </c>
      <c r="G52" s="2"/>
      <c r="H52" s="2"/>
    </row>
    <row r="53" spans="2:8" s="1" customFormat="1" ht="15.75" x14ac:dyDescent="0.25">
      <c r="B53" s="7" t="s">
        <v>1</v>
      </c>
      <c r="F53" s="6"/>
      <c r="G53" s="5" t="s">
        <v>49</v>
      </c>
      <c r="H53" s="4"/>
    </row>
    <row r="54" spans="2:8" s="1" customFormat="1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="80" zoomScaleNormal="80" workbookViewId="0">
      <selection activeCell="C4" sqref="C4"/>
    </sheetView>
  </sheetViews>
  <sheetFormatPr defaultRowHeight="15" x14ac:dyDescent="0.25"/>
  <cols>
    <col min="1" max="1" width="7.28515625" style="1" customWidth="1"/>
    <col min="2" max="2" width="24.42578125" style="1" customWidth="1"/>
    <col min="3" max="4" width="19.140625" style="1" customWidth="1"/>
    <col min="5" max="5" width="24.5703125" style="1" customWidth="1"/>
    <col min="6" max="6" width="15.85546875" style="1" customWidth="1"/>
    <col min="7" max="7" width="20" style="1" customWidth="1"/>
    <col min="8" max="8" width="18.42578125" style="1" customWidth="1"/>
    <col min="9" max="9" width="24" style="1" customWidth="1"/>
    <col min="10" max="10" width="17.7109375" style="1" customWidth="1"/>
    <col min="11" max="11" width="15.5703125" style="1" customWidth="1"/>
    <col min="12" max="16384" width="9.140625" style="1"/>
  </cols>
  <sheetData>
    <row r="1" spans="1:11" ht="77.25" customHeight="1" x14ac:dyDescent="0.25">
      <c r="A1" s="31"/>
      <c r="B1" s="33" t="s">
        <v>66</v>
      </c>
      <c r="C1" s="33"/>
      <c r="D1" s="33"/>
      <c r="E1" s="33"/>
      <c r="F1" s="33"/>
      <c r="G1" s="33"/>
      <c r="H1" s="33"/>
      <c r="I1" s="33"/>
      <c r="J1" s="33"/>
      <c r="K1" s="31"/>
    </row>
    <row r="2" spans="1:11" ht="31.5" customHeight="1" x14ac:dyDescent="0.25">
      <c r="A2" s="30" t="s">
        <v>65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61.5" customHeight="1" x14ac:dyDescent="0.25">
      <c r="A3" s="69" t="s">
        <v>19</v>
      </c>
      <c r="B3" s="69" t="s">
        <v>18</v>
      </c>
      <c r="C3" s="70" t="s">
        <v>17</v>
      </c>
      <c r="D3" s="70"/>
      <c r="E3" s="70"/>
      <c r="F3" s="70" t="s">
        <v>16</v>
      </c>
      <c r="G3" s="70" t="s">
        <v>15</v>
      </c>
      <c r="H3" s="70"/>
      <c r="I3" s="70"/>
      <c r="J3" s="70"/>
      <c r="K3" s="69" t="s">
        <v>64</v>
      </c>
    </row>
    <row r="4" spans="1:11" ht="338.25" customHeight="1" x14ac:dyDescent="0.25">
      <c r="A4" s="69"/>
      <c r="B4" s="69"/>
      <c r="C4" s="65" t="s">
        <v>63</v>
      </c>
      <c r="D4" s="65" t="s">
        <v>62</v>
      </c>
      <c r="E4" s="65" t="s">
        <v>11</v>
      </c>
      <c r="F4" s="70"/>
      <c r="G4" s="65" t="s">
        <v>10</v>
      </c>
      <c r="H4" s="65" t="s">
        <v>61</v>
      </c>
      <c r="I4" s="65" t="s">
        <v>9</v>
      </c>
      <c r="J4" s="65" t="s">
        <v>61</v>
      </c>
      <c r="K4" s="69"/>
    </row>
    <row r="5" spans="1:11" ht="147.94999999999999" customHeight="1" x14ac:dyDescent="0.25">
      <c r="A5" s="65">
        <v>1</v>
      </c>
      <c r="B5" s="65" t="s">
        <v>7</v>
      </c>
      <c r="C5" s="66">
        <v>25.6</v>
      </c>
      <c r="D5" s="66"/>
      <c r="E5" s="65"/>
      <c r="F5" s="64">
        <f>SUM(C5,D5)</f>
        <v>25.6</v>
      </c>
      <c r="G5" s="67">
        <v>2240</v>
      </c>
      <c r="H5" s="66">
        <v>25.6</v>
      </c>
      <c r="I5" s="68" t="s">
        <v>60</v>
      </c>
      <c r="J5" s="66"/>
      <c r="K5" s="61"/>
    </row>
    <row r="6" spans="1:11" ht="38.450000000000003" customHeight="1" x14ac:dyDescent="0.25">
      <c r="A6" s="65">
        <v>2</v>
      </c>
      <c r="B6" s="65" t="s">
        <v>59</v>
      </c>
      <c r="C6" s="66"/>
      <c r="D6" s="66">
        <v>137.4</v>
      </c>
      <c r="E6" s="65" t="s">
        <v>57</v>
      </c>
      <c r="F6" s="64">
        <f>SUM(C6,D6)</f>
        <v>137.4</v>
      </c>
      <c r="G6" s="67"/>
      <c r="H6" s="66"/>
      <c r="I6" s="65" t="s">
        <v>57</v>
      </c>
      <c r="J6" s="66">
        <v>137.4</v>
      </c>
      <c r="K6" s="61"/>
    </row>
    <row r="7" spans="1:11" ht="35.25" customHeight="1" x14ac:dyDescent="0.25">
      <c r="A7" s="65">
        <v>3</v>
      </c>
      <c r="B7" s="65" t="s">
        <v>58</v>
      </c>
      <c r="C7" s="66"/>
      <c r="D7" s="66">
        <v>9.5</v>
      </c>
      <c r="E7" s="65" t="s">
        <v>57</v>
      </c>
      <c r="F7" s="64">
        <f>SUM(C7,D7)</f>
        <v>9.5</v>
      </c>
      <c r="G7" s="67"/>
      <c r="H7" s="66"/>
      <c r="I7" s="65" t="s">
        <v>57</v>
      </c>
      <c r="J7" s="66">
        <v>9.5</v>
      </c>
      <c r="K7" s="61"/>
    </row>
    <row r="8" spans="1:11" ht="18.75" x14ac:dyDescent="0.25">
      <c r="A8" s="65"/>
      <c r="B8" s="65"/>
      <c r="C8" s="66"/>
      <c r="D8" s="66"/>
      <c r="E8" s="65"/>
      <c r="F8" s="64"/>
      <c r="G8" s="67"/>
      <c r="H8" s="66"/>
      <c r="I8" s="65"/>
      <c r="J8" s="66"/>
      <c r="K8" s="61"/>
    </row>
    <row r="9" spans="1:11" ht="18.75" x14ac:dyDescent="0.25">
      <c r="A9" s="65"/>
      <c r="B9" s="65"/>
      <c r="C9" s="66"/>
      <c r="D9" s="66"/>
      <c r="E9" s="65"/>
      <c r="F9" s="64"/>
      <c r="G9" s="67"/>
      <c r="H9" s="66"/>
      <c r="I9" s="65"/>
      <c r="J9" s="66"/>
      <c r="K9" s="61"/>
    </row>
    <row r="10" spans="1:11" ht="18.75" x14ac:dyDescent="0.25">
      <c r="A10" s="65"/>
      <c r="B10" s="65"/>
      <c r="C10" s="66"/>
      <c r="D10" s="66"/>
      <c r="E10" s="65"/>
      <c r="F10" s="64"/>
      <c r="G10" s="67"/>
      <c r="H10" s="66"/>
      <c r="I10" s="65"/>
      <c r="K10" s="61"/>
    </row>
    <row r="11" spans="1:11" ht="18.75" x14ac:dyDescent="0.25">
      <c r="A11" s="60"/>
      <c r="B11" s="60"/>
      <c r="C11" s="62"/>
      <c r="D11" s="62"/>
      <c r="E11" s="63"/>
      <c r="F11" s="64"/>
      <c r="G11" s="60"/>
      <c r="H11" s="62"/>
      <c r="I11" s="63"/>
      <c r="J11" s="62"/>
      <c r="K11" s="61"/>
    </row>
    <row r="12" spans="1:11" ht="18.75" x14ac:dyDescent="0.25">
      <c r="A12" s="60"/>
      <c r="B12" s="59" t="s">
        <v>3</v>
      </c>
      <c r="C12" s="55">
        <f>SUM(C5:C11)</f>
        <v>25.6</v>
      </c>
      <c r="D12" s="55">
        <f>SUM(D5:D11)</f>
        <v>146.9</v>
      </c>
      <c r="E12" s="56"/>
      <c r="F12" s="58">
        <f>SUM(C12,D12)</f>
        <v>172.5</v>
      </c>
      <c r="G12" s="57"/>
      <c r="H12" s="55">
        <f>SUM(H5:H11)</f>
        <v>25.6</v>
      </c>
      <c r="I12" s="56"/>
      <c r="J12" s="55">
        <f>SUM(J5:J11)</f>
        <v>146.9</v>
      </c>
      <c r="K12" s="54"/>
    </row>
    <row r="13" spans="1:11" ht="18.75" x14ac:dyDescent="0.3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8.75" x14ac:dyDescent="0.3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19.5" x14ac:dyDescent="0.35">
      <c r="A15" s="47"/>
      <c r="B15" s="53" t="s">
        <v>2</v>
      </c>
      <c r="C15" s="47"/>
      <c r="D15" s="47"/>
      <c r="E15" s="47"/>
      <c r="F15" s="52"/>
      <c r="G15" s="51" t="s">
        <v>56</v>
      </c>
      <c r="H15" s="50"/>
      <c r="I15" s="47"/>
      <c r="J15" s="47"/>
      <c r="K15" s="47"/>
    </row>
    <row r="16" spans="1:11" ht="19.5" x14ac:dyDescent="0.35">
      <c r="A16" s="47"/>
      <c r="B16" s="53"/>
      <c r="C16" s="47"/>
      <c r="D16" s="47"/>
      <c r="E16" s="47"/>
      <c r="F16" s="49" t="s">
        <v>0</v>
      </c>
      <c r="G16" s="48"/>
      <c r="H16" s="48"/>
      <c r="I16" s="47"/>
      <c r="J16" s="47"/>
      <c r="K16" s="47"/>
    </row>
    <row r="17" spans="1:11" ht="19.5" x14ac:dyDescent="0.35">
      <c r="A17" s="47"/>
      <c r="B17" s="53" t="s">
        <v>1</v>
      </c>
      <c r="C17" s="47"/>
      <c r="D17" s="47"/>
      <c r="E17" s="47"/>
      <c r="F17" s="52"/>
      <c r="G17" s="51" t="s">
        <v>55</v>
      </c>
      <c r="H17" s="50"/>
      <c r="I17" s="47"/>
      <c r="J17" s="47"/>
      <c r="K17" s="47"/>
    </row>
    <row r="18" spans="1:11" ht="18.75" x14ac:dyDescent="0.3">
      <c r="A18" s="47"/>
      <c r="B18" s="47"/>
      <c r="C18" s="47"/>
      <c r="D18" s="47"/>
      <c r="E18" s="47"/>
      <c r="F18" s="49" t="s">
        <v>0</v>
      </c>
      <c r="G18" s="48"/>
      <c r="H18" s="48"/>
      <c r="I18" s="47"/>
      <c r="J18" s="47"/>
      <c r="K18" s="47"/>
    </row>
  </sheetData>
  <mergeCells count="10">
    <mergeCell ref="K3:K4"/>
    <mergeCell ref="A2:K2"/>
    <mergeCell ref="B1:J1"/>
    <mergeCell ref="C3:E3"/>
    <mergeCell ref="G17:H17"/>
    <mergeCell ref="G15:H15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6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80" zoomScaleNormal="80" zoomScaleSheetLayoutView="75" workbookViewId="0">
      <selection activeCell="B6" sqref="B6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6.5703125" style="1" customWidth="1"/>
    <col min="5" max="5" width="22.4257812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8.85546875" style="1" customWidth="1"/>
    <col min="10" max="10" width="15.140625" style="1" customWidth="1"/>
    <col min="11" max="11" width="22.28515625" style="1" customWidth="1"/>
    <col min="12" max="12" width="0" style="1" hidden="1" customWidth="1"/>
    <col min="13" max="14" width="9.140625" style="1"/>
    <col min="15" max="15" width="13.85546875" style="1" customWidth="1"/>
    <col min="16" max="16384" width="9.140625" style="1"/>
  </cols>
  <sheetData>
    <row r="1" spans="1:15" ht="78" customHeight="1" x14ac:dyDescent="0.25">
      <c r="A1" s="31"/>
      <c r="B1" s="33" t="s">
        <v>77</v>
      </c>
      <c r="C1" s="32"/>
      <c r="D1" s="32"/>
      <c r="E1" s="32"/>
      <c r="F1" s="32"/>
      <c r="G1" s="32"/>
      <c r="H1" s="32"/>
      <c r="I1" s="32"/>
      <c r="J1" s="32"/>
      <c r="K1" s="31"/>
    </row>
    <row r="2" spans="1:15" x14ac:dyDescent="0.25">
      <c r="A2" s="76" t="s">
        <v>76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5" ht="33" customHeight="1" x14ac:dyDescent="0.25">
      <c r="A3" s="29" t="s">
        <v>19</v>
      </c>
      <c r="B3" s="29" t="s">
        <v>18</v>
      </c>
      <c r="C3" s="28" t="s">
        <v>17</v>
      </c>
      <c r="D3" s="28"/>
      <c r="E3" s="28"/>
      <c r="F3" s="28" t="s">
        <v>16</v>
      </c>
      <c r="G3" s="28" t="s">
        <v>15</v>
      </c>
      <c r="H3" s="28"/>
      <c r="I3" s="28"/>
      <c r="J3" s="28"/>
      <c r="K3" s="25" t="s">
        <v>14</v>
      </c>
    </row>
    <row r="4" spans="1:15" ht="150" customHeight="1" x14ac:dyDescent="0.25">
      <c r="A4" s="29"/>
      <c r="B4" s="29"/>
      <c r="C4" s="26" t="s">
        <v>13</v>
      </c>
      <c r="D4" s="26" t="s">
        <v>12</v>
      </c>
      <c r="E4" s="26" t="s">
        <v>75</v>
      </c>
      <c r="F4" s="28"/>
      <c r="G4" s="27" t="s">
        <v>10</v>
      </c>
      <c r="H4" s="26" t="s">
        <v>8</v>
      </c>
      <c r="I4" s="26" t="s">
        <v>74</v>
      </c>
      <c r="J4" s="26" t="s">
        <v>8</v>
      </c>
      <c r="K4" s="25"/>
    </row>
    <row r="5" spans="1:15" ht="15.75" x14ac:dyDescent="0.25">
      <c r="A5" s="22">
        <v>1</v>
      </c>
      <c r="B5" s="18" t="s">
        <v>7</v>
      </c>
      <c r="C5" s="16">
        <v>17.440000000000001</v>
      </c>
      <c r="D5" s="16"/>
      <c r="E5" s="17"/>
      <c r="F5" s="24">
        <f>SUM(C5,D5)</f>
        <v>17.440000000000001</v>
      </c>
      <c r="G5" s="38">
        <v>2240</v>
      </c>
      <c r="H5" s="16">
        <v>1</v>
      </c>
      <c r="I5" s="44" t="s">
        <v>73</v>
      </c>
      <c r="J5" s="16"/>
      <c r="K5" s="23"/>
    </row>
    <row r="6" spans="1:15" ht="31.5" x14ac:dyDescent="0.25">
      <c r="A6" s="22"/>
      <c r="B6" s="18"/>
      <c r="C6" s="16"/>
      <c r="D6" s="16"/>
      <c r="E6" s="17"/>
      <c r="F6" s="24"/>
      <c r="G6" s="38">
        <v>2240</v>
      </c>
      <c r="H6" s="16">
        <v>0.99</v>
      </c>
      <c r="I6" s="44" t="s">
        <v>72</v>
      </c>
      <c r="J6" s="16"/>
      <c r="K6" s="23"/>
    </row>
    <row r="7" spans="1:15" ht="15.75" x14ac:dyDescent="0.25">
      <c r="A7" s="22"/>
      <c r="B7" s="18"/>
      <c r="C7" s="16"/>
      <c r="D7" s="16"/>
      <c r="E7" s="17"/>
      <c r="F7" s="24">
        <f>SUM(C7,D7)</f>
        <v>0</v>
      </c>
      <c r="G7" s="38">
        <v>2240</v>
      </c>
      <c r="H7" s="16">
        <v>2.63</v>
      </c>
      <c r="I7" s="44" t="s">
        <v>71</v>
      </c>
      <c r="J7" s="16"/>
      <c r="K7" s="23"/>
    </row>
    <row r="8" spans="1:15" ht="25.5" customHeight="1" x14ac:dyDescent="0.25">
      <c r="A8" s="22"/>
      <c r="B8" s="18"/>
      <c r="C8" s="16"/>
      <c r="D8" s="16"/>
      <c r="E8" s="17"/>
      <c r="F8" s="24">
        <f>SUM(C8,D8)</f>
        <v>0</v>
      </c>
      <c r="G8" s="37"/>
      <c r="H8" s="75"/>
      <c r="I8" s="73"/>
      <c r="J8" s="16"/>
      <c r="K8" s="23"/>
    </row>
    <row r="9" spans="1:15" ht="15.75" x14ac:dyDescent="0.25">
      <c r="A9" s="22"/>
      <c r="B9" s="18"/>
      <c r="C9" s="16"/>
      <c r="D9" s="16"/>
      <c r="E9" s="17"/>
      <c r="F9" s="24">
        <f>SUM(C9,D9)</f>
        <v>0</v>
      </c>
      <c r="G9" s="37"/>
      <c r="H9" s="16"/>
      <c r="I9" s="74"/>
      <c r="J9" s="16"/>
      <c r="K9" s="23"/>
    </row>
    <row r="10" spans="1:15" ht="15.75" x14ac:dyDescent="0.25">
      <c r="A10" s="37"/>
      <c r="B10" s="18"/>
      <c r="C10" s="16"/>
      <c r="D10" s="16"/>
      <c r="E10" s="17"/>
      <c r="F10" s="24">
        <f>SUM(C10,D10)</f>
        <v>0</v>
      </c>
      <c r="G10" s="38"/>
      <c r="H10" s="16"/>
      <c r="I10" s="73"/>
      <c r="J10" s="16"/>
      <c r="K10" s="23"/>
    </row>
    <row r="11" spans="1:15" ht="15.75" x14ac:dyDescent="0.25">
      <c r="A11" s="22"/>
      <c r="B11" s="18"/>
      <c r="C11" s="16"/>
      <c r="D11" s="16"/>
      <c r="E11" s="17"/>
      <c r="F11" s="24">
        <f>SUM(C11,D11)</f>
        <v>0</v>
      </c>
      <c r="G11" s="38"/>
      <c r="H11" s="16"/>
      <c r="I11" s="73"/>
      <c r="J11" s="16"/>
      <c r="K11" s="23"/>
      <c r="O11" s="71"/>
    </row>
    <row r="12" spans="1:15" ht="15.75" x14ac:dyDescent="0.25">
      <c r="A12" s="22"/>
      <c r="B12" s="18"/>
      <c r="C12" s="16"/>
      <c r="D12" s="16"/>
      <c r="E12" s="17"/>
      <c r="F12" s="24">
        <f>SUM(C12,D12)</f>
        <v>0</v>
      </c>
      <c r="G12" s="38"/>
      <c r="H12" s="16"/>
      <c r="I12" s="17"/>
      <c r="J12" s="16"/>
      <c r="K12" s="23"/>
      <c r="O12" s="71"/>
    </row>
    <row r="13" spans="1:15" ht="15.75" x14ac:dyDescent="0.25">
      <c r="A13" s="36"/>
      <c r="B13" s="14"/>
      <c r="C13" s="34"/>
      <c r="D13" s="34"/>
      <c r="E13" s="35"/>
      <c r="F13" s="24">
        <f>SUM(C13,D13)</f>
        <v>0</v>
      </c>
      <c r="G13" s="72"/>
      <c r="H13" s="34"/>
      <c r="I13" s="35"/>
      <c r="J13" s="34"/>
      <c r="K13" s="23"/>
      <c r="O13" s="71"/>
    </row>
    <row r="14" spans="1:15" ht="15.75" x14ac:dyDescent="0.25">
      <c r="A14" s="36"/>
      <c r="B14" s="14"/>
      <c r="C14" s="34"/>
      <c r="D14" s="34"/>
      <c r="E14" s="35"/>
      <c r="F14" s="24">
        <f>SUM(C14,D14)</f>
        <v>0</v>
      </c>
      <c r="G14" s="14"/>
      <c r="H14" s="34"/>
      <c r="I14" s="35"/>
      <c r="J14" s="34"/>
      <c r="K14" s="23"/>
      <c r="O14" s="71"/>
    </row>
    <row r="15" spans="1:15" ht="15.75" x14ac:dyDescent="0.25">
      <c r="A15" s="14"/>
      <c r="B15" s="13" t="s">
        <v>3</v>
      </c>
      <c r="C15" s="9">
        <f>SUM(C5:C14)</f>
        <v>17.440000000000001</v>
      </c>
      <c r="D15" s="9">
        <f>SUM(D5:D14)</f>
        <v>0</v>
      </c>
      <c r="E15" s="10"/>
      <c r="F15" s="12">
        <f>SUM(C15,D15)</f>
        <v>17.440000000000001</v>
      </c>
      <c r="G15" s="11"/>
      <c r="H15" s="9">
        <f>SUM(H5:H14)</f>
        <v>4.62</v>
      </c>
      <c r="I15" s="10"/>
      <c r="J15" s="9">
        <f>SUM(J5:J14)</f>
        <v>0</v>
      </c>
      <c r="K15" s="8">
        <f>C15-H15</f>
        <v>12.82</v>
      </c>
      <c r="O15" s="71"/>
    </row>
    <row r="16" spans="1:15" x14ac:dyDescent="0.25">
      <c r="O16" s="71"/>
    </row>
    <row r="17" spans="2:15" x14ac:dyDescent="0.25">
      <c r="O17" s="71"/>
    </row>
    <row r="18" spans="2:15" ht="15.75" x14ac:dyDescent="0.25">
      <c r="B18" s="7" t="s">
        <v>70</v>
      </c>
      <c r="F18" s="6"/>
      <c r="G18" s="5" t="s">
        <v>69</v>
      </c>
      <c r="H18" s="4"/>
    </row>
    <row r="19" spans="2:15" x14ac:dyDescent="0.25">
      <c r="B19" s="7"/>
      <c r="C19" s="71"/>
      <c r="F19" s="3" t="s">
        <v>0</v>
      </c>
      <c r="G19" s="2"/>
      <c r="H19" s="2"/>
    </row>
    <row r="20" spans="2:15" x14ac:dyDescent="0.25">
      <c r="B20" s="7"/>
      <c r="F20" s="3"/>
      <c r="G20" s="2"/>
      <c r="H20" s="2"/>
    </row>
    <row r="21" spans="2:15" ht="15.75" x14ac:dyDescent="0.25">
      <c r="B21" s="7" t="s">
        <v>68</v>
      </c>
      <c r="F21" s="6"/>
      <c r="G21" s="5" t="s">
        <v>67</v>
      </c>
      <c r="H21" s="4"/>
    </row>
    <row r="22" spans="2:15" x14ac:dyDescent="0.25">
      <c r="F22" s="3" t="s">
        <v>0</v>
      </c>
      <c r="G22" s="2"/>
      <c r="H22" s="2"/>
    </row>
  </sheetData>
  <mergeCells count="10">
    <mergeCell ref="G18:H18"/>
    <mergeCell ref="G21:H21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80" zoomScaleNormal="80" workbookViewId="0">
      <selection activeCell="A3" sqref="A3:K3"/>
    </sheetView>
  </sheetViews>
  <sheetFormatPr defaultRowHeight="15" x14ac:dyDescent="0.25"/>
  <cols>
    <col min="1" max="1" width="14.28515625" style="1" customWidth="1"/>
    <col min="2" max="2" width="21.85546875" style="1" customWidth="1"/>
    <col min="3" max="3" width="10.7109375" style="1" customWidth="1"/>
    <col min="4" max="4" width="13" style="1" customWidth="1"/>
    <col min="5" max="5" width="26.5703125" style="1" customWidth="1"/>
    <col min="6" max="6" width="12.42578125" style="1" customWidth="1"/>
    <col min="7" max="7" width="17.42578125" style="1" customWidth="1"/>
    <col min="8" max="8" width="9.140625" style="1" customWidth="1"/>
    <col min="9" max="9" width="30.7109375" style="1" customWidth="1"/>
    <col min="10" max="10" width="10.42578125" style="1" customWidth="1"/>
    <col min="11" max="11" width="16.28515625" style="1" customWidth="1"/>
    <col min="12" max="16384" width="9.140625" style="1"/>
  </cols>
  <sheetData>
    <row r="1" spans="1:11" ht="0.75" customHeight="1" x14ac:dyDescent="0.25"/>
    <row r="2" spans="1:11" hidden="1" x14ac:dyDescent="0.25"/>
    <row r="3" spans="1:11" ht="21" x14ac:dyDescent="0.35">
      <c r="A3" s="107" t="s">
        <v>104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21" x14ac:dyDescent="0.35">
      <c r="A4" s="107" t="s">
        <v>103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ht="21" x14ac:dyDescent="0.35">
      <c r="A5" s="108" t="s">
        <v>102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1" ht="21" x14ac:dyDescent="0.35">
      <c r="A6" s="107" t="s">
        <v>101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8" spans="1:11" ht="39" customHeight="1" x14ac:dyDescent="0.25">
      <c r="A8" s="106" t="s">
        <v>100</v>
      </c>
      <c r="B8" s="102" t="s">
        <v>99</v>
      </c>
      <c r="C8" s="105" t="s">
        <v>98</v>
      </c>
      <c r="D8" s="104"/>
      <c r="E8" s="103"/>
      <c r="F8" s="102" t="s">
        <v>97</v>
      </c>
      <c r="G8" s="105" t="s">
        <v>96</v>
      </c>
      <c r="H8" s="104"/>
      <c r="I8" s="104"/>
      <c r="J8" s="103"/>
      <c r="K8" s="102" t="s">
        <v>95</v>
      </c>
    </row>
    <row r="9" spans="1:11" ht="124.5" customHeight="1" x14ac:dyDescent="0.25">
      <c r="A9" s="101"/>
      <c r="B9" s="98"/>
      <c r="C9" s="100" t="s">
        <v>94</v>
      </c>
      <c r="D9" s="100" t="s">
        <v>93</v>
      </c>
      <c r="E9" s="26" t="s">
        <v>11</v>
      </c>
      <c r="F9" s="98"/>
      <c r="G9" s="99" t="s">
        <v>92</v>
      </c>
      <c r="H9" s="99" t="s">
        <v>91</v>
      </c>
      <c r="I9" s="26" t="s">
        <v>9</v>
      </c>
      <c r="J9" s="99" t="s">
        <v>91</v>
      </c>
      <c r="K9" s="98"/>
    </row>
    <row r="10" spans="1:11" ht="25.5" customHeight="1" x14ac:dyDescent="0.3">
      <c r="A10" s="97" t="s">
        <v>90</v>
      </c>
      <c r="B10" s="91" t="s">
        <v>47</v>
      </c>
      <c r="C10" s="91">
        <v>59.7</v>
      </c>
      <c r="D10" s="91"/>
      <c r="E10" s="91"/>
      <c r="F10" s="91">
        <f>C10+D10</f>
        <v>59.7</v>
      </c>
      <c r="G10" s="91"/>
      <c r="H10" s="96"/>
      <c r="I10" s="91"/>
      <c r="J10" s="96">
        <f>H10</f>
        <v>0</v>
      </c>
      <c r="K10" s="87"/>
    </row>
    <row r="11" spans="1:11" ht="17.25" customHeight="1" x14ac:dyDescent="0.3">
      <c r="A11" s="97"/>
      <c r="B11" s="87"/>
      <c r="C11" s="87"/>
      <c r="D11" s="87"/>
      <c r="E11" s="87"/>
      <c r="F11" s="87"/>
      <c r="G11" s="91"/>
      <c r="H11" s="96"/>
      <c r="I11" s="93"/>
      <c r="J11" s="96">
        <f>H11</f>
        <v>0</v>
      </c>
      <c r="K11" s="95"/>
    </row>
    <row r="12" spans="1:11" ht="51.75" customHeight="1" x14ac:dyDescent="0.3">
      <c r="A12" s="90" t="s">
        <v>89</v>
      </c>
      <c r="B12" s="94"/>
      <c r="C12" s="85">
        <f>C10</f>
        <v>59.7</v>
      </c>
      <c r="D12" s="85">
        <f>D10</f>
        <v>0</v>
      </c>
      <c r="E12" s="85">
        <f>E10</f>
        <v>0</v>
      </c>
      <c r="F12" s="85">
        <f>F10</f>
        <v>59.7</v>
      </c>
      <c r="G12" s="84"/>
      <c r="H12" s="84">
        <f>H10</f>
        <v>0</v>
      </c>
      <c r="I12" s="84"/>
      <c r="J12" s="84">
        <f>J10</f>
        <v>0</v>
      </c>
      <c r="K12" s="84">
        <f>F12-J12</f>
        <v>59.7</v>
      </c>
    </row>
    <row r="13" spans="1:11" ht="48" customHeight="1" x14ac:dyDescent="0.3">
      <c r="A13" s="89" t="s">
        <v>88</v>
      </c>
      <c r="B13" s="91" t="s">
        <v>47</v>
      </c>
      <c r="C13" s="91">
        <v>27.6</v>
      </c>
      <c r="D13" s="91"/>
      <c r="E13" s="91"/>
      <c r="F13" s="91">
        <f>C13+D13</f>
        <v>27.6</v>
      </c>
      <c r="G13" s="91">
        <v>2220</v>
      </c>
      <c r="H13" s="92">
        <v>50</v>
      </c>
      <c r="I13" s="93" t="s">
        <v>87</v>
      </c>
      <c r="J13" s="92">
        <v>50</v>
      </c>
      <c r="K13" s="87"/>
    </row>
    <row r="14" spans="1:11" ht="33" customHeight="1" x14ac:dyDescent="0.3">
      <c r="A14" s="88"/>
      <c r="B14" s="87"/>
      <c r="C14" s="87"/>
      <c r="D14" s="87"/>
      <c r="E14" s="87"/>
      <c r="F14" s="87"/>
      <c r="G14" s="91">
        <v>2220</v>
      </c>
      <c r="H14" s="91">
        <v>14.8</v>
      </c>
      <c r="I14" s="91" t="s">
        <v>86</v>
      </c>
      <c r="J14" s="91">
        <v>14.8</v>
      </c>
      <c r="K14" s="91"/>
    </row>
    <row r="15" spans="1:11" ht="45.75" customHeight="1" x14ac:dyDescent="0.3">
      <c r="A15" s="90" t="s">
        <v>85</v>
      </c>
      <c r="B15" s="87"/>
      <c r="C15" s="85">
        <f>C13</f>
        <v>27.6</v>
      </c>
      <c r="D15" s="85">
        <f>D13</f>
        <v>0</v>
      </c>
      <c r="E15" s="85">
        <f>E13</f>
        <v>0</v>
      </c>
      <c r="F15" s="85">
        <f>F13</f>
        <v>27.6</v>
      </c>
      <c r="G15" s="83"/>
      <c r="H15" s="82">
        <f>H13+H14</f>
        <v>64.8</v>
      </c>
      <c r="I15" s="82"/>
      <c r="J15" s="82">
        <f>J13+J14</f>
        <v>64.8</v>
      </c>
      <c r="K15" s="83">
        <v>184.3</v>
      </c>
    </row>
    <row r="16" spans="1:11" x14ac:dyDescent="0.25">
      <c r="A16" s="89" t="s">
        <v>84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</row>
    <row r="17" spans="1:12" x14ac:dyDescent="0.25">
      <c r="A17" s="88"/>
      <c r="B17" s="87"/>
      <c r="C17" s="87"/>
      <c r="D17" s="87"/>
      <c r="E17" s="87"/>
      <c r="F17" s="87"/>
      <c r="G17" s="87"/>
      <c r="H17" s="87"/>
      <c r="I17" s="87"/>
      <c r="J17" s="87"/>
      <c r="K17" s="87"/>
    </row>
    <row r="18" spans="1:12" x14ac:dyDescent="0.25">
      <c r="A18" s="89" t="s">
        <v>83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</row>
    <row r="19" spans="1:12" x14ac:dyDescent="0.25">
      <c r="A19" s="88"/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0" spans="1:12" ht="29.25" customHeight="1" x14ac:dyDescent="0.3">
      <c r="A20" s="86" t="s">
        <v>82</v>
      </c>
      <c r="B20" s="84"/>
      <c r="C20" s="85">
        <f>C12+C15</f>
        <v>87.300000000000011</v>
      </c>
      <c r="D20" s="85">
        <f>D12+D15</f>
        <v>0</v>
      </c>
      <c r="E20" s="85">
        <f>E12+E15</f>
        <v>0</v>
      </c>
      <c r="F20" s="85">
        <f>F12+F15</f>
        <v>87.300000000000011</v>
      </c>
      <c r="G20" s="84"/>
      <c r="H20" s="82">
        <f>H15</f>
        <v>64.8</v>
      </c>
      <c r="I20" s="83"/>
      <c r="J20" s="82">
        <f>J15</f>
        <v>64.8</v>
      </c>
      <c r="K20" s="81">
        <f>K15</f>
        <v>184.3</v>
      </c>
    </row>
    <row r="21" spans="1:12" ht="29.25" customHeight="1" x14ac:dyDescent="0.25">
      <c r="A21" s="78" t="s">
        <v>81</v>
      </c>
      <c r="B21" s="80"/>
      <c r="C21" s="80"/>
      <c r="D21" s="80"/>
      <c r="E21" s="80"/>
      <c r="F21" s="80"/>
      <c r="G21" s="80"/>
      <c r="H21" s="80"/>
      <c r="I21" s="80"/>
      <c r="J21" s="80"/>
      <c r="K21" s="79"/>
    </row>
    <row r="22" spans="1:12" ht="36" customHeight="1" x14ac:dyDescent="0.25">
      <c r="A22" s="78" t="s">
        <v>80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</row>
    <row r="23" spans="1:12" ht="42" customHeight="1" x14ac:dyDescent="0.25">
      <c r="B23" s="7" t="s">
        <v>2</v>
      </c>
      <c r="F23" s="6"/>
      <c r="G23" s="5" t="s">
        <v>79</v>
      </c>
      <c r="H23" s="4"/>
    </row>
    <row r="24" spans="1:12" x14ac:dyDescent="0.25">
      <c r="B24" s="7"/>
      <c r="F24" s="3" t="s">
        <v>0</v>
      </c>
      <c r="G24" s="2"/>
      <c r="H24" s="2"/>
    </row>
    <row r="25" spans="1:12" ht="23.25" customHeight="1" x14ac:dyDescent="0.25">
      <c r="B25" s="7" t="s">
        <v>1</v>
      </c>
      <c r="F25" s="6"/>
      <c r="G25" s="5" t="s">
        <v>78</v>
      </c>
      <c r="H25" s="4"/>
    </row>
    <row r="26" spans="1:12" x14ac:dyDescent="0.25">
      <c r="F26" s="3" t="s">
        <v>0</v>
      </c>
      <c r="G26" s="2"/>
      <c r="H26" s="2"/>
    </row>
  </sheetData>
  <mergeCells count="16">
    <mergeCell ref="F8:F9"/>
    <mergeCell ref="G8:J8"/>
    <mergeCell ref="A3:K3"/>
    <mergeCell ref="A4:K4"/>
    <mergeCell ref="A5:K5"/>
    <mergeCell ref="A6:K6"/>
    <mergeCell ref="G25:H25"/>
    <mergeCell ref="K8:K9"/>
    <mergeCell ref="A10:A11"/>
    <mergeCell ref="A13:A14"/>
    <mergeCell ref="A16:A17"/>
    <mergeCell ref="A18:A19"/>
    <mergeCell ref="G23:H23"/>
    <mergeCell ref="A8:A9"/>
    <mergeCell ref="B8:B9"/>
    <mergeCell ref="C8:E8"/>
  </mergeCells>
  <pageMargins left="0" right="0" top="0" bottom="0" header="0.31496062992125984" footer="0.31496062992125984"/>
  <pageSetup paperSize="9" scale="7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65" zoomScaleNormal="65" workbookViewId="0">
      <selection sqref="A1:K1"/>
    </sheetView>
  </sheetViews>
  <sheetFormatPr defaultRowHeight="15" x14ac:dyDescent="0.25"/>
  <cols>
    <col min="1" max="1" width="6.85546875" style="109" customWidth="1"/>
    <col min="2" max="2" width="31" style="109" customWidth="1"/>
    <col min="3" max="3" width="12.7109375" style="109" customWidth="1"/>
    <col min="4" max="4" width="20.5703125" style="109" bestFit="1" customWidth="1"/>
    <col min="5" max="5" width="61.5703125" style="109" customWidth="1"/>
    <col min="6" max="6" width="14" style="109" customWidth="1"/>
    <col min="7" max="7" width="26" style="109" bestFit="1" customWidth="1"/>
    <col min="8" max="8" width="8.5703125" style="109" customWidth="1"/>
    <col min="9" max="9" width="61.140625" style="109" customWidth="1"/>
    <col min="10" max="10" width="8.7109375" style="109" customWidth="1"/>
    <col min="11" max="11" width="20.42578125" style="109" customWidth="1"/>
    <col min="12" max="16384" width="9.140625" style="109"/>
  </cols>
  <sheetData>
    <row r="1" spans="1:11" s="120" customFormat="1" ht="45.75" customHeight="1" x14ac:dyDescent="0.3">
      <c r="A1" s="126" t="s">
        <v>104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s="120" customFormat="1" ht="20.25" x14ac:dyDescent="0.3">
      <c r="A2" s="126" t="s">
        <v>135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120" customFormat="1" ht="20.25" x14ac:dyDescent="0.3">
      <c r="A3" s="126" t="s">
        <v>134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120" customFormat="1" ht="30.75" customHeight="1" x14ac:dyDescent="0.3">
      <c r="A4" s="125" t="s">
        <v>133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1" s="120" customFormat="1" ht="60" customHeight="1" x14ac:dyDescent="0.3">
      <c r="A5" s="124" t="s">
        <v>132</v>
      </c>
      <c r="B5" s="121" t="s">
        <v>18</v>
      </c>
      <c r="C5" s="121" t="s">
        <v>17</v>
      </c>
      <c r="D5" s="121"/>
      <c r="E5" s="121"/>
      <c r="F5" s="121" t="s">
        <v>97</v>
      </c>
      <c r="G5" s="121" t="s">
        <v>131</v>
      </c>
      <c r="H5" s="121"/>
      <c r="I5" s="121"/>
      <c r="J5" s="121"/>
      <c r="K5" s="121" t="s">
        <v>95</v>
      </c>
    </row>
    <row r="6" spans="1:11" s="120" customFormat="1" ht="156" customHeight="1" x14ac:dyDescent="0.3">
      <c r="A6" s="123"/>
      <c r="B6" s="121"/>
      <c r="C6" s="122" t="s">
        <v>94</v>
      </c>
      <c r="D6" s="122" t="s">
        <v>130</v>
      </c>
      <c r="E6" s="122" t="s">
        <v>129</v>
      </c>
      <c r="F6" s="121"/>
      <c r="G6" s="122" t="s">
        <v>10</v>
      </c>
      <c r="H6" s="122" t="s">
        <v>128</v>
      </c>
      <c r="I6" s="122" t="s">
        <v>129</v>
      </c>
      <c r="J6" s="122" t="s">
        <v>128</v>
      </c>
      <c r="K6" s="121"/>
    </row>
    <row r="7" spans="1:11" s="110" customFormat="1" ht="75" x14ac:dyDescent="0.3">
      <c r="A7" s="119">
        <v>1</v>
      </c>
      <c r="B7" s="117" t="s">
        <v>127</v>
      </c>
      <c r="C7" s="118"/>
      <c r="D7" s="115">
        <v>10.4</v>
      </c>
      <c r="E7" s="117" t="s">
        <v>126</v>
      </c>
      <c r="F7" s="111">
        <f>C7+D7</f>
        <v>10.4</v>
      </c>
      <c r="G7" s="117">
        <v>3110</v>
      </c>
      <c r="H7" s="116">
        <v>20.5</v>
      </c>
      <c r="I7" s="117" t="s">
        <v>126</v>
      </c>
      <c r="J7" s="115">
        <v>10.3</v>
      </c>
      <c r="K7" s="111"/>
    </row>
    <row r="8" spans="1:11" s="110" customFormat="1" ht="18.75" x14ac:dyDescent="0.3">
      <c r="A8" s="119"/>
      <c r="B8" s="117"/>
      <c r="C8" s="118"/>
      <c r="D8" s="115">
        <v>0.5</v>
      </c>
      <c r="E8" s="117" t="s">
        <v>125</v>
      </c>
      <c r="F8" s="111">
        <f>C8+D8</f>
        <v>0.5</v>
      </c>
      <c r="G8" s="117"/>
      <c r="H8" s="116"/>
      <c r="I8" s="117" t="s">
        <v>125</v>
      </c>
      <c r="J8" s="115">
        <v>0.5</v>
      </c>
      <c r="K8" s="111"/>
    </row>
    <row r="9" spans="1:11" s="110" customFormat="1" ht="18.75" x14ac:dyDescent="0.3">
      <c r="A9" s="119"/>
      <c r="B9" s="117"/>
      <c r="C9" s="118"/>
      <c r="D9" s="115">
        <v>197.6</v>
      </c>
      <c r="E9" s="117" t="s">
        <v>124</v>
      </c>
      <c r="F9" s="111">
        <f>C9+D9</f>
        <v>197.6</v>
      </c>
      <c r="G9" s="117"/>
      <c r="H9" s="116"/>
      <c r="I9" s="117" t="s">
        <v>124</v>
      </c>
      <c r="J9" s="115">
        <v>197.6</v>
      </c>
      <c r="K9" s="111"/>
    </row>
    <row r="10" spans="1:11" s="110" customFormat="1" ht="37.5" x14ac:dyDescent="0.3">
      <c r="A10" s="119"/>
      <c r="B10" s="117"/>
      <c r="C10" s="118"/>
      <c r="D10" s="115">
        <v>1.1000000000000001</v>
      </c>
      <c r="E10" s="117" t="s">
        <v>123</v>
      </c>
      <c r="F10" s="111">
        <f>C10+D10</f>
        <v>1.1000000000000001</v>
      </c>
      <c r="G10" s="117"/>
      <c r="H10" s="116"/>
      <c r="I10" s="117" t="s">
        <v>123</v>
      </c>
      <c r="J10" s="115">
        <v>1.1000000000000001</v>
      </c>
      <c r="K10" s="111"/>
    </row>
    <row r="11" spans="1:11" s="110" customFormat="1" ht="56.25" x14ac:dyDescent="0.3">
      <c r="A11" s="119"/>
      <c r="B11" s="117"/>
      <c r="C11" s="118"/>
      <c r="D11" s="115">
        <v>8</v>
      </c>
      <c r="E11" s="117" t="s">
        <v>122</v>
      </c>
      <c r="F11" s="111">
        <f>C11+D11</f>
        <v>8</v>
      </c>
      <c r="G11" s="117"/>
      <c r="H11" s="116"/>
      <c r="I11" s="117" t="s">
        <v>122</v>
      </c>
      <c r="J11" s="115">
        <v>8</v>
      </c>
      <c r="K11" s="111"/>
    </row>
    <row r="12" spans="1:11" s="110" customFormat="1" ht="18.75" x14ac:dyDescent="0.3">
      <c r="A12" s="119"/>
      <c r="B12" s="117"/>
      <c r="C12" s="118"/>
      <c r="D12" s="115">
        <v>0.2</v>
      </c>
      <c r="E12" s="117" t="s">
        <v>121</v>
      </c>
      <c r="F12" s="111">
        <f>C12+D12</f>
        <v>0.2</v>
      </c>
      <c r="G12" s="117"/>
      <c r="H12" s="116"/>
      <c r="I12" s="117" t="s">
        <v>121</v>
      </c>
      <c r="J12" s="115">
        <v>0.2</v>
      </c>
      <c r="K12" s="111"/>
    </row>
    <row r="13" spans="1:11" s="110" customFormat="1" ht="93.75" x14ac:dyDescent="0.3">
      <c r="A13" s="119">
        <v>2</v>
      </c>
      <c r="B13" s="117" t="s">
        <v>120</v>
      </c>
      <c r="C13" s="118"/>
      <c r="D13" s="115">
        <v>53.9</v>
      </c>
      <c r="E13" s="117" t="s">
        <v>119</v>
      </c>
      <c r="F13" s="111">
        <f>C13+D13</f>
        <v>53.9</v>
      </c>
      <c r="G13" s="117"/>
      <c r="H13" s="116"/>
      <c r="I13" s="117" t="s">
        <v>119</v>
      </c>
      <c r="J13" s="115">
        <v>53.9</v>
      </c>
      <c r="K13" s="111"/>
    </row>
    <row r="14" spans="1:11" s="110" customFormat="1" ht="56.25" x14ac:dyDescent="0.3">
      <c r="A14" s="119">
        <v>3</v>
      </c>
      <c r="B14" s="117" t="s">
        <v>118</v>
      </c>
      <c r="C14" s="118"/>
      <c r="D14" s="115">
        <v>8.5</v>
      </c>
      <c r="E14" s="117" t="s">
        <v>117</v>
      </c>
      <c r="F14" s="111">
        <f>C14+D14</f>
        <v>8.5</v>
      </c>
      <c r="G14" s="117"/>
      <c r="H14" s="116"/>
      <c r="I14" s="117" t="s">
        <v>117</v>
      </c>
      <c r="J14" s="115">
        <v>8.5</v>
      </c>
      <c r="K14" s="111"/>
    </row>
    <row r="15" spans="1:11" s="110" customFormat="1" ht="37.5" x14ac:dyDescent="0.3">
      <c r="A15" s="119"/>
      <c r="B15" s="117"/>
      <c r="C15" s="118"/>
      <c r="D15" s="115">
        <v>8.5</v>
      </c>
      <c r="E15" s="117" t="s">
        <v>117</v>
      </c>
      <c r="F15" s="111">
        <f>C15+D15</f>
        <v>8.5</v>
      </c>
      <c r="G15" s="117"/>
      <c r="H15" s="116"/>
      <c r="I15" s="117" t="s">
        <v>117</v>
      </c>
      <c r="J15" s="115">
        <v>8.5</v>
      </c>
      <c r="K15" s="111"/>
    </row>
    <row r="16" spans="1:11" s="110" customFormat="1" ht="37.5" x14ac:dyDescent="0.3">
      <c r="A16" s="119"/>
      <c r="B16" s="117"/>
      <c r="C16" s="118"/>
      <c r="D16" s="115">
        <v>8.5</v>
      </c>
      <c r="E16" s="117" t="s">
        <v>117</v>
      </c>
      <c r="F16" s="111">
        <f>C16+D16</f>
        <v>8.5</v>
      </c>
      <c r="G16" s="117"/>
      <c r="H16" s="116"/>
      <c r="I16" s="117" t="s">
        <v>117</v>
      </c>
      <c r="J16" s="115">
        <v>8.5</v>
      </c>
      <c r="K16" s="111"/>
    </row>
    <row r="17" spans="1:11" s="110" customFormat="1" ht="37.5" x14ac:dyDescent="0.3">
      <c r="A17" s="119"/>
      <c r="B17" s="117"/>
      <c r="C17" s="118"/>
      <c r="D17" s="116">
        <v>11.6</v>
      </c>
      <c r="E17" s="117" t="s">
        <v>116</v>
      </c>
      <c r="F17" s="111">
        <f>C17+D17</f>
        <v>11.6</v>
      </c>
      <c r="G17" s="117"/>
      <c r="H17" s="116"/>
      <c r="I17" s="117" t="s">
        <v>116</v>
      </c>
      <c r="J17" s="116">
        <v>11.6</v>
      </c>
      <c r="K17" s="111"/>
    </row>
    <row r="18" spans="1:11" s="110" customFormat="1" ht="18.75" x14ac:dyDescent="0.3">
      <c r="A18" s="119"/>
      <c r="B18" s="117"/>
      <c r="C18" s="118"/>
      <c r="D18" s="116">
        <v>13</v>
      </c>
      <c r="E18" s="117" t="s">
        <v>115</v>
      </c>
      <c r="F18" s="111">
        <f>C18+D18</f>
        <v>13</v>
      </c>
      <c r="G18" s="117"/>
      <c r="H18" s="116"/>
      <c r="I18" s="117" t="s">
        <v>115</v>
      </c>
      <c r="J18" s="116">
        <v>13</v>
      </c>
      <c r="K18" s="111"/>
    </row>
    <row r="19" spans="1:11" s="110" customFormat="1" ht="18.75" x14ac:dyDescent="0.3">
      <c r="A19" s="119"/>
      <c r="B19" s="117"/>
      <c r="C19" s="118"/>
      <c r="D19" s="116">
        <v>13</v>
      </c>
      <c r="E19" s="117" t="s">
        <v>115</v>
      </c>
      <c r="F19" s="111">
        <f>C19+D19</f>
        <v>13</v>
      </c>
      <c r="G19" s="117"/>
      <c r="H19" s="116"/>
      <c r="I19" s="117" t="s">
        <v>115</v>
      </c>
      <c r="J19" s="116">
        <v>13</v>
      </c>
      <c r="K19" s="111"/>
    </row>
    <row r="20" spans="1:11" s="110" customFormat="1" ht="75" x14ac:dyDescent="0.3">
      <c r="A20" s="119">
        <v>4</v>
      </c>
      <c r="B20" s="117" t="s">
        <v>114</v>
      </c>
      <c r="C20" s="118"/>
      <c r="D20" s="116">
        <v>0.2</v>
      </c>
      <c r="E20" s="117" t="s">
        <v>113</v>
      </c>
      <c r="F20" s="111">
        <f>C20+D20</f>
        <v>0.2</v>
      </c>
      <c r="G20" s="117"/>
      <c r="H20" s="116"/>
      <c r="I20" s="117" t="s">
        <v>113</v>
      </c>
      <c r="J20" s="116">
        <v>0.2</v>
      </c>
      <c r="K20" s="111"/>
    </row>
    <row r="21" spans="1:11" s="110" customFormat="1" ht="18.75" x14ac:dyDescent="0.3">
      <c r="A21" s="119"/>
      <c r="B21" s="117"/>
      <c r="C21" s="118"/>
      <c r="D21" s="116">
        <v>0.3</v>
      </c>
      <c r="E21" s="117" t="s">
        <v>112</v>
      </c>
      <c r="F21" s="111">
        <f>C21+D21</f>
        <v>0.3</v>
      </c>
      <c r="G21" s="117"/>
      <c r="H21" s="116"/>
      <c r="I21" s="117" t="s">
        <v>112</v>
      </c>
      <c r="J21" s="116">
        <v>0.3</v>
      </c>
      <c r="K21" s="111"/>
    </row>
    <row r="22" spans="1:11" s="110" customFormat="1" ht="18.75" x14ac:dyDescent="0.3">
      <c r="A22" s="119"/>
      <c r="B22" s="117"/>
      <c r="C22" s="118"/>
      <c r="D22" s="116">
        <v>1</v>
      </c>
      <c r="E22" s="117" t="s">
        <v>111</v>
      </c>
      <c r="F22" s="111">
        <f>C22+D22</f>
        <v>1</v>
      </c>
      <c r="G22" s="117"/>
      <c r="H22" s="116"/>
      <c r="I22" s="117" t="s">
        <v>111</v>
      </c>
      <c r="J22" s="116">
        <v>1</v>
      </c>
      <c r="K22" s="111"/>
    </row>
    <row r="23" spans="1:11" s="110" customFormat="1" ht="30" customHeight="1" x14ac:dyDescent="0.3">
      <c r="A23" s="114">
        <v>5</v>
      </c>
      <c r="B23" s="112" t="s">
        <v>110</v>
      </c>
      <c r="C23" s="116">
        <v>1</v>
      </c>
      <c r="D23" s="115"/>
      <c r="E23" s="112"/>
      <c r="F23" s="111">
        <f>C23+D23</f>
        <v>1</v>
      </c>
      <c r="G23" s="117"/>
      <c r="H23" s="116"/>
      <c r="I23" s="112"/>
      <c r="J23" s="115"/>
      <c r="K23" s="111"/>
    </row>
    <row r="24" spans="1:11" s="110" customFormat="1" ht="18.75" x14ac:dyDescent="0.3">
      <c r="A24" s="114"/>
      <c r="B24" s="114" t="s">
        <v>109</v>
      </c>
      <c r="C24" s="111">
        <f>SUM(C7:C23)</f>
        <v>1</v>
      </c>
      <c r="D24" s="113">
        <f>SUM(D7:D23)</f>
        <v>336.3</v>
      </c>
      <c r="E24" s="112"/>
      <c r="F24" s="111">
        <f>SUM(F7:F23)</f>
        <v>337.3</v>
      </c>
      <c r="G24" s="112"/>
      <c r="H24" s="111">
        <f>SUM(H7:H23)</f>
        <v>20.5</v>
      </c>
      <c r="I24" s="112"/>
      <c r="J24" s="111">
        <f>SUM(J7:J23)</f>
        <v>336.2</v>
      </c>
      <c r="K24" s="111">
        <f>F24-H24-J24</f>
        <v>-19.399999999999977</v>
      </c>
    </row>
    <row r="28" spans="1:11" x14ac:dyDescent="0.25">
      <c r="B28" s="109" t="s">
        <v>51</v>
      </c>
      <c r="C28" s="109" t="s">
        <v>106</v>
      </c>
      <c r="E28" s="109" t="s">
        <v>108</v>
      </c>
    </row>
    <row r="31" spans="1:11" x14ac:dyDescent="0.25">
      <c r="B31" s="109" t="s">
        <v>107</v>
      </c>
      <c r="C31" s="109" t="s">
        <v>106</v>
      </c>
      <c r="E31" s="109" t="s">
        <v>105</v>
      </c>
    </row>
  </sheetData>
  <mergeCells count="10">
    <mergeCell ref="A1:K1"/>
    <mergeCell ref="A3:K3"/>
    <mergeCell ref="A4:K4"/>
    <mergeCell ref="A2:K2"/>
    <mergeCell ref="A5:A6"/>
    <mergeCell ref="B5:B6"/>
    <mergeCell ref="C5:E5"/>
    <mergeCell ref="F5:F6"/>
    <mergeCell ref="G5:J5"/>
    <mergeCell ref="K5:K6"/>
  </mergeCells>
  <pageMargins left="0.39370078740157483" right="0.39370078740157483" top="0.39370078740157483" bottom="0.39370078740157483" header="0.39370078740157483" footer="0.3937007874015748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13</vt:i4>
      </vt:variant>
    </vt:vector>
  </HeadingPairs>
  <TitlesOfParts>
    <vt:vector size="30" baseType="lpstr">
      <vt:lpstr>КНП "КМКДЦ"</vt:lpstr>
      <vt:lpstr>КНП "КМДДЦ"</vt:lpstr>
      <vt:lpstr>СУВАГ</vt:lpstr>
      <vt:lpstr>ДЗ СМСЧ №10 МОЗ України</vt:lpstr>
      <vt:lpstr>КНП "КДЦ" Голосіївського</vt:lpstr>
      <vt:lpstr>КНП "КДЦ №1" Дарницького</vt:lpstr>
      <vt:lpstr>КНП "КДЦ №2" Дарницького</vt:lpstr>
      <vt:lpstr>КНП "КДЦД" Дарницького</vt:lpstr>
      <vt:lpstr>КНП "КДЦ" Деснянського</vt:lpstr>
      <vt:lpstr>КНП "КДЦ" Дніпровського</vt:lpstr>
      <vt:lpstr>КНП "КДЦД" Дніпровського</vt:lpstr>
      <vt:lpstr>КНП "КДЦ" Оболонського</vt:lpstr>
      <vt:lpstr>КНП "КДЦ" Печерського</vt:lpstr>
      <vt:lpstr>КНП "КДЦ" Подільського</vt:lpstr>
      <vt:lpstr>КНП "КДЦ" Святошинського</vt:lpstr>
      <vt:lpstr>КНП "КДЦ" Солом'янського</vt:lpstr>
      <vt:lpstr>КНП "КДЦ" Шевченківського</vt:lpstr>
      <vt:lpstr>'ДЗ СМСЧ №10 МОЗ України'!Область_печати</vt:lpstr>
      <vt:lpstr>'КНП "КДЦ №1" Дарницького'!Область_печати</vt:lpstr>
      <vt:lpstr>'КНП "КДЦ" Голосіївського'!Область_печати</vt:lpstr>
      <vt:lpstr>'КНП "КДЦ" Деснянського'!Область_печати</vt:lpstr>
      <vt:lpstr>'КНП "КДЦ" Дніпровського'!Область_печати</vt:lpstr>
      <vt:lpstr>'КНП "КДЦ" Оболонського'!Область_печати</vt:lpstr>
      <vt:lpstr>'КНП "КДЦ" Печерського'!Область_печати</vt:lpstr>
      <vt:lpstr>'КНП "КДЦ" Подільського'!Область_печати</vt:lpstr>
      <vt:lpstr>'КНП "КДЦ" Святошинського'!Область_печати</vt:lpstr>
      <vt:lpstr>'КНП "КДЦ" Шевченківського'!Область_печати</vt:lpstr>
      <vt:lpstr>'КНП "КМДДЦ"'!Область_печати</vt:lpstr>
      <vt:lpstr>'КНП "КМКДЦ"'!Область_печати</vt:lpstr>
      <vt:lpstr>СУВАГ!Область_печати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2022-07-13T12:15:41Z</dcterms:modified>
</cp:coreProperties>
</file>