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ЦПМСД №2. Голосіївського" sheetId="4" r:id="rId1"/>
    <sheet name="ЦПМСД №1. Дарницького" sheetId="5" r:id="rId2"/>
    <sheet name="ЦПМСД №2. Дарницького" sheetId="6" r:id="rId3"/>
    <sheet name="ЦПМСД №1. Деснянського" sheetId="7" r:id="rId4"/>
    <sheet name="ЦПМСД №2. Деснянського" sheetId="8" r:id="rId5"/>
    <sheet name="ЦПМСД №4. Деснянського" sheetId="9" r:id="rId6"/>
    <sheet name="ЦПМСД №1. Дніпровського" sheetId="10" r:id="rId7"/>
    <sheet name="ЦПМСД №3. Дніпровського" sheetId="11" r:id="rId8"/>
    <sheet name="ЦПМСД №4. Дніпровського" sheetId="12" r:id="rId9"/>
    <sheet name="ЦПМСД Русанівка" sheetId="13" r:id="rId10"/>
    <sheet name="ЦПМСД №2. Оболонського" sheetId="14" r:id="rId11"/>
    <sheet name="ЦПМСД №1. Подільського" sheetId="15" r:id="rId12"/>
    <sheet name="ЦПМСД №2. Подільського" sheetId="16" r:id="rId13"/>
    <sheet name="ЦПМСД №1. Святошинського" sheetId="17" r:id="rId14"/>
    <sheet name="ЦПМСД №2. Святошинського" sheetId="18" r:id="rId15"/>
    <sheet name="ЦПМСД №3. Святошинського" sheetId="19" r:id="rId16"/>
    <sheet name="ЦПМСД №1. Солом'янського" sheetId="20" r:id="rId17"/>
    <sheet name="ЦПМСД №2. Солом'янського" sheetId="21" r:id="rId18"/>
    <sheet name="ЦПМСД №1. Шевченківського" sheetId="22" r:id="rId19"/>
    <sheet name="ЦПМСД №2. Шевченківського" sheetId="23" r:id="rId20"/>
    <sheet name="ЦПМСД №3. Шевченківського" sheetId="24" r:id="rId21"/>
  </sheets>
  <definedNames>
    <definedName name="_xlnm.Print_Area" localSheetId="3">'ЦПМСД №1. Деснянського'!$A$1:$K$25</definedName>
    <definedName name="_xlnm.Print_Area" localSheetId="6">'ЦПМСД №1. Дніпровського'!$A$1:$K$61</definedName>
    <definedName name="_xlnm.Print_Area" localSheetId="11">'ЦПМСД №1. Подільського'!$A$1:$K$21</definedName>
    <definedName name="_xlnm.Print_Area" localSheetId="13">'ЦПМСД №1. Святошинського'!$A$1:$K$14</definedName>
    <definedName name="_xlnm.Print_Area" localSheetId="16">'ЦПМСД №1. Солом''янського'!$A$1:$K$54</definedName>
    <definedName name="_xlnm.Print_Area" localSheetId="18">'ЦПМСД №1. Шевченківського'!$A$1:$K$25</definedName>
    <definedName name="_xlnm.Print_Area" localSheetId="2">'ЦПМСД №2. Дарницького'!#REF!</definedName>
    <definedName name="_xlnm.Print_Area" localSheetId="4">'ЦПМСД №2. Деснянського'!$A$1:$K$56</definedName>
    <definedName name="_xlnm.Print_Area" localSheetId="10">'ЦПМСД №2. Оболонського'!$A$1:$K$25</definedName>
    <definedName name="_xlnm.Print_Area" localSheetId="12">'ЦПМСД №2. Подільського'!$A$1:$K$15</definedName>
    <definedName name="_xlnm.Print_Area" localSheetId="14">'ЦПМСД №2. Святошинського'!$A$1:$K$24</definedName>
    <definedName name="_xlnm.Print_Area" localSheetId="17">'ЦПМСД №2. Солом''янського'!$A$1:$K$56</definedName>
    <definedName name="_xlnm.Print_Area" localSheetId="7">'ЦПМСД №3. Дніпровського'!$A$1:$K$56</definedName>
    <definedName name="_xlnm.Print_Area" localSheetId="15">'ЦПМСД №3. Святошинського'!$A$1:$K$56</definedName>
    <definedName name="_xlnm.Print_Area" localSheetId="20">'ЦПМСД №3. Шевченківського'!$A$1:$K$19</definedName>
    <definedName name="_xlnm.Print_Area" localSheetId="5">'ЦПМСД №4. Деснянського'!$A$1:$K$32</definedName>
    <definedName name="_xlnm.Print_Area" localSheetId="8">'ЦПМСД №4. Дніпровського'!$A$1:$K$24</definedName>
    <definedName name="_xlnm.Print_Area" localSheetId="9">'ЦПМСД Русанівка'!$A$1:$K$17</definedName>
  </definedNames>
  <calcPr calcId="145621"/>
</workbook>
</file>

<file path=xl/calcChain.xml><?xml version="1.0" encoding="utf-8"?>
<calcChain xmlns="http://schemas.openxmlformats.org/spreadsheetml/2006/main">
  <c r="F5" i="24" l="1"/>
  <c r="A6" i="24"/>
  <c r="F6" i="24"/>
  <c r="A7" i="24"/>
  <c r="A8" i="24" s="1"/>
  <c r="A9" i="24" s="1"/>
  <c r="F7" i="24"/>
  <c r="F8" i="24"/>
  <c r="C10" i="24"/>
  <c r="D10" i="24"/>
  <c r="E10" i="24"/>
  <c r="F10" i="24"/>
  <c r="H10" i="24"/>
  <c r="J10" i="24"/>
  <c r="K10" i="24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C47" i="23"/>
  <c r="F47" i="23" s="1"/>
  <c r="D47" i="23"/>
  <c r="H47" i="23"/>
  <c r="J47" i="23"/>
  <c r="K47" i="23"/>
  <c r="F5" i="22"/>
  <c r="J5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F6" i="22"/>
  <c r="J6" i="22" s="1"/>
  <c r="F7" i="22"/>
  <c r="J7" i="22"/>
  <c r="F8" i="22"/>
  <c r="J8" i="22"/>
  <c r="F9" i="22"/>
  <c r="J9" i="22"/>
  <c r="F10" i="22"/>
  <c r="J10" i="22" s="1"/>
  <c r="F11" i="22"/>
  <c r="J11" i="22"/>
  <c r="F12" i="22"/>
  <c r="J12" i="22"/>
  <c r="F13" i="22"/>
  <c r="J13" i="22"/>
  <c r="F14" i="22"/>
  <c r="J14" i="22" s="1"/>
  <c r="F15" i="22"/>
  <c r="J15" i="22"/>
  <c r="F16" i="22"/>
  <c r="J16" i="22"/>
  <c r="H18" i="22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C48" i="21"/>
  <c r="K48" i="21" s="1"/>
  <c r="D48" i="21"/>
  <c r="H48" i="21"/>
  <c r="J48" i="2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C46" i="20"/>
  <c r="F46" i="20" s="1"/>
  <c r="D46" i="20"/>
  <c r="H46" i="20"/>
  <c r="J46" i="20"/>
  <c r="K46" i="20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C48" i="19"/>
  <c r="K48" i="19" s="1"/>
  <c r="D48" i="19"/>
  <c r="H48" i="19"/>
  <c r="J48" i="19"/>
  <c r="F5" i="18"/>
  <c r="K5" i="18" s="1"/>
  <c r="F6" i="18"/>
  <c r="K6" i="18"/>
  <c r="F7" i="18"/>
  <c r="K7" i="18" s="1"/>
  <c r="F8" i="18"/>
  <c r="K8" i="18"/>
  <c r="F9" i="18"/>
  <c r="K9" i="18" s="1"/>
  <c r="F10" i="18"/>
  <c r="K10" i="18"/>
  <c r="F11" i="18"/>
  <c r="K11" i="18" s="1"/>
  <c r="F12" i="18"/>
  <c r="K12" i="18"/>
  <c r="F13" i="18"/>
  <c r="K13" i="18" s="1"/>
  <c r="F14" i="18"/>
  <c r="K14" i="18"/>
  <c r="F15" i="18"/>
  <c r="K15" i="18" s="1"/>
  <c r="C16" i="18"/>
  <c r="D16" i="18"/>
  <c r="F16" i="18" s="1"/>
  <c r="H16" i="18"/>
  <c r="J16" i="18"/>
  <c r="K16" i="18"/>
  <c r="F5" i="17"/>
  <c r="C6" i="17"/>
  <c r="K6" i="17" s="1"/>
  <c r="D6" i="17"/>
  <c r="H6" i="17"/>
  <c r="J6" i="17"/>
  <c r="F5" i="16"/>
  <c r="F6" i="16"/>
  <c r="C7" i="16"/>
  <c r="D7" i="16"/>
  <c r="F7" i="16"/>
  <c r="H7" i="16"/>
  <c r="J7" i="16"/>
  <c r="C5" i="15"/>
  <c r="D5" i="15"/>
  <c r="F5" i="15"/>
  <c r="F6" i="15"/>
  <c r="F7" i="15"/>
  <c r="F8" i="15"/>
  <c r="F9" i="15"/>
  <c r="F10" i="15"/>
  <c r="F11" i="15"/>
  <c r="F12" i="15"/>
  <c r="C13" i="15"/>
  <c r="F13" i="15" s="1"/>
  <c r="D13" i="15"/>
  <c r="H13" i="15"/>
  <c r="J13" i="15"/>
  <c r="K13" i="15"/>
  <c r="F48" i="21" l="1"/>
  <c r="F48" i="19"/>
  <c r="F6" i="17"/>
  <c r="F5" i="14"/>
  <c r="F6" i="14"/>
  <c r="F7" i="14"/>
  <c r="F8" i="14"/>
  <c r="F9" i="14"/>
  <c r="F10" i="14"/>
  <c r="F11" i="14"/>
  <c r="F12" i="14"/>
  <c r="F13" i="14"/>
  <c r="F14" i="14"/>
  <c r="F15" i="14"/>
  <c r="F16" i="14"/>
  <c r="C17" i="14"/>
  <c r="D17" i="14"/>
  <c r="F17" i="14"/>
  <c r="H17" i="14"/>
  <c r="K17" i="14" s="1"/>
  <c r="J17" i="14"/>
  <c r="F5" i="13"/>
  <c r="F6" i="13"/>
  <c r="F7" i="13"/>
  <c r="F8" i="13"/>
  <c r="C9" i="13"/>
  <c r="D9" i="13"/>
  <c r="F9" i="13"/>
  <c r="H9" i="13"/>
  <c r="J9" i="13"/>
  <c r="F5" i="12"/>
  <c r="F6" i="12"/>
  <c r="F7" i="12"/>
  <c r="F8" i="12"/>
  <c r="F9" i="12"/>
  <c r="F10" i="12"/>
  <c r="F11" i="12"/>
  <c r="F12" i="12"/>
  <c r="F13" i="12"/>
  <c r="F14" i="12"/>
  <c r="F15" i="12"/>
  <c r="C16" i="12"/>
  <c r="F16" i="12" s="1"/>
  <c r="D16" i="12"/>
  <c r="H16" i="12"/>
  <c r="J16" i="12"/>
  <c r="K16" i="12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C48" i="11"/>
  <c r="F48" i="11" s="1"/>
  <c r="D48" i="11"/>
  <c r="H48" i="11"/>
  <c r="J48" i="11"/>
  <c r="K48" i="11"/>
  <c r="F5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C48" i="10"/>
  <c r="F48" i="10" s="1"/>
  <c r="K48" i="10" s="1"/>
  <c r="D48" i="10"/>
  <c r="H48" i="10"/>
  <c r="J48" i="10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C24" i="9"/>
  <c r="F24" i="9" s="1"/>
  <c r="D24" i="9"/>
  <c r="H24" i="9"/>
  <c r="J24" i="9"/>
  <c r="K24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C48" i="8"/>
  <c r="F48" i="8" s="1"/>
  <c r="D48" i="8"/>
  <c r="H48" i="8"/>
  <c r="J48" i="8"/>
  <c r="K48" i="8"/>
  <c r="F5" i="7"/>
  <c r="F6" i="7"/>
  <c r="F7" i="7"/>
  <c r="F8" i="7"/>
  <c r="F9" i="7"/>
  <c r="F10" i="7"/>
  <c r="F11" i="7"/>
  <c r="F12" i="7"/>
  <c r="F13" i="7"/>
  <c r="F14" i="7"/>
  <c r="F15" i="7"/>
  <c r="F16" i="7"/>
  <c r="C17" i="7"/>
  <c r="F17" i="7" s="1"/>
  <c r="D17" i="7"/>
  <c r="H17" i="7"/>
  <c r="K17" i="7" s="1"/>
  <c r="J17" i="7"/>
  <c r="K5" i="6"/>
  <c r="K6" i="6"/>
  <c r="K7" i="6"/>
  <c r="F18" i="6"/>
  <c r="K18" i="6"/>
  <c r="F19" i="6"/>
  <c r="K19" i="6"/>
  <c r="F20" i="6"/>
  <c r="K20" i="6"/>
  <c r="C21" i="6"/>
  <c r="D21" i="6"/>
  <c r="F21" i="6"/>
  <c r="H21" i="6"/>
  <c r="J21" i="6"/>
  <c r="K21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48" i="5"/>
  <c r="D48" i="5"/>
  <c r="F48" i="5"/>
  <c r="H48" i="5"/>
  <c r="K48" i="5" s="1"/>
  <c r="J48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C48" i="4"/>
  <c r="F48" i="4" s="1"/>
  <c r="D48" i="4"/>
  <c r="H48" i="4"/>
  <c r="K48" i="4" s="1"/>
  <c r="J48" i="4"/>
</calcChain>
</file>

<file path=xl/sharedStrings.xml><?xml version="1.0" encoding="utf-8"?>
<sst xmlns="http://schemas.openxmlformats.org/spreadsheetml/2006/main" count="696" uniqueCount="226">
  <si>
    <t>(підпис)           (ініціали і прізвище) </t>
  </si>
  <si>
    <t>т.258-60-79</t>
  </si>
  <si>
    <t>Софіенко О.І.</t>
  </si>
  <si>
    <t>Головний бухгалтер</t>
  </si>
  <si>
    <t>Лось Г.М</t>
  </si>
  <si>
    <t>Директор</t>
  </si>
  <si>
    <t>ВСЬОГО по закладу</t>
  </si>
  <si>
    <t>поставки МОЗ</t>
  </si>
  <si>
    <t>вакціна</t>
  </si>
  <si>
    <t>Централізовани</t>
  </si>
  <si>
    <t xml:space="preserve">Орендар Кінаш </t>
  </si>
  <si>
    <t>Фізична особа</t>
  </si>
  <si>
    <t>ПрАТ "Київстар"</t>
  </si>
  <si>
    <t>ТОВ "Лайфселл"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</si>
  <si>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</si>
  <si>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</si>
  <si>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</si>
  <si>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</si>
  <si>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</si>
  <si>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</si>
  <si>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</si>
  <si>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</si>
  <si>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</si>
  <si>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</si>
  <si>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</si>
  <si>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</si>
  <si>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</si>
  <si>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П квартал 2022 рік </t>
  </si>
  <si>
    <t>Т.М. Федорчук</t>
  </si>
  <si>
    <t>Н.М. Терещенко</t>
  </si>
  <si>
    <t>Т.в.о. керівника установи</t>
  </si>
  <si>
    <t>медикаменти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</si>
  <si>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</si>
  <si>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№ з/п</t>
  </si>
  <si>
    <r>
      <t xml:space="preserve">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</si>
  <si>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ІІ квартал 2022 року </t>
    </r>
  </si>
  <si>
    <t>тел.097-219-65-49</t>
  </si>
  <si>
    <t xml:space="preserve">                              Волос  Л.В.</t>
  </si>
  <si>
    <t>Виконавець: Зайченко О.І.</t>
  </si>
  <si>
    <t>Дерій А.Ю.</t>
  </si>
  <si>
    <t>Грицишин Л.І.</t>
  </si>
  <si>
    <t>Вермокс 100 мг №6</t>
  </si>
  <si>
    <t>Бронхогрип №10(порошок)</t>
  </si>
  <si>
    <t>Шприц  1,0 інсул.№1</t>
  </si>
  <si>
    <t>КНП "Київська міська психоневрологічна лікарня №2" (Гуманітарна допомога)</t>
  </si>
  <si>
    <t>Набір фільтрів</t>
  </si>
  <si>
    <t>Кисневий концентратор</t>
  </si>
  <si>
    <t>Реанімаційний апарат з ручним управлінням для дорослих пацієнтів</t>
  </si>
  <si>
    <t>Сумка першої допомоги</t>
  </si>
  <si>
    <t>ІНЕК2017,набір, доп. 1 ліки</t>
  </si>
  <si>
    <t>Бинт еластичний 7,5см*5м</t>
  </si>
  <si>
    <t>Невеличка базова аптечка першої допомоги</t>
  </si>
  <si>
    <t>Комплект протиантиводневої діареї,громадський комплект, громадська турбота</t>
  </si>
  <si>
    <t>Бинт 8см*4м</t>
  </si>
  <si>
    <t>Міжвідомчий комплект невідкладної иедичної допомоги 2017, базова частина</t>
  </si>
  <si>
    <t>БО "Благодійний фонд "ВОЛОНТЕРСЬКИЙ РУХ"  (Гуманітарна допомога)</t>
  </si>
  <si>
    <t>Мідокалм ,таблетки, вкриті плівковою оболонкою, по 50мг №30(3*10)  (176.13 грн.) 700.000 уп</t>
  </si>
  <si>
    <t>Гропрінозин-Ріхтер,сироп,250 мг/5мл по 150 мл у флаконі №1  (166.86 грн.) 1000.000 уп</t>
  </si>
  <si>
    <t>Аертал ,крем, 15ьг/1г,по 60г у тубі №1  (142.14 грн.) 300.000 уп</t>
  </si>
  <si>
    <t>БО "БФ"ФАРМАЦІЯ"                   (Благодійна допомога)</t>
  </si>
  <si>
    <t xml:space="preserve">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</si>
  <si>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ІІ квартал 2022 року </t>
  </si>
  <si>
    <t xml:space="preserve">             Галина ЯКИМЕНКО</t>
  </si>
  <si>
    <t>Тетяна ФЕДОРІШКО</t>
  </si>
  <si>
    <t>Керівник установи</t>
  </si>
  <si>
    <r>
      <t xml:space="preserve">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</si>
  <si>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по КНП "ЦПМСД № 1" Деснянського району м. Києва  за II</t>
    </r>
    <r>
      <rPr>
        <b/>
        <u/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 xml:space="preserve">квартал  </t>
    </r>
    <r>
      <rPr>
        <b/>
        <u/>
        <sz val="14"/>
        <color indexed="8"/>
        <rFont val="Times New Roman"/>
        <family val="1"/>
        <charset val="204"/>
      </rPr>
      <t xml:space="preserve">2022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</si>
  <si>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Л.В.Дякончук</t>
  </si>
  <si>
    <t>Л.І.Трушкіна</t>
  </si>
  <si>
    <r>
      <t xml:space="preserve">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</si>
  <si>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КНП"ЦПМСД №2" Деснянського району м.Києва _за__2__квартал__ 2022__року </t>
  </si>
  <si>
    <t>Житніковська  Г.М.</t>
  </si>
  <si>
    <t>Петришина Г.В.</t>
  </si>
  <si>
    <t>Фарби та колоранти</t>
  </si>
  <si>
    <t>Фізичні особи</t>
  </si>
  <si>
    <r>
      <t xml:space="preserve">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</si>
  <si>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ІІ  квартал  2022  року </t>
    </r>
  </si>
  <si>
    <t>І.В Завалкіна</t>
  </si>
  <si>
    <t xml:space="preserve">Головний бухгалтер  </t>
  </si>
  <si>
    <t>Е.В. Коляда</t>
  </si>
  <si>
    <t xml:space="preserve">Директор  </t>
  </si>
  <si>
    <t xml:space="preserve"> </t>
  </si>
  <si>
    <t>х</t>
  </si>
  <si>
    <t>ТОВ "УКРПОЛІПАК"</t>
  </si>
  <si>
    <t>ТОВ "ГАЛС"</t>
  </si>
  <si>
    <t>ТОВ Бебі"</t>
  </si>
  <si>
    <t>оснащення мате-техн.бази</t>
  </si>
  <si>
    <t>Ковінський С.М.</t>
  </si>
  <si>
    <t>господарчі товари</t>
  </si>
  <si>
    <t>ПАТ-УХЛ-МАШ</t>
  </si>
  <si>
    <t>Внески від фізичних осіб.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</si>
  <si>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</si>
  <si>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</si>
  <si>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Залишок невикористаних грошових коштів, товарів та послуг на кінець звітного періоду, тис. грн</t>
  </si>
  <si>
    <r>
      <t xml:space="preserve">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</si>
  <si>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 первинної  медико-санітарної  допомого  № 1  Дніпровського  району за II квартал  2022  року </t>
  </si>
  <si>
    <t>Н.П.Мірошниченко</t>
  </si>
  <si>
    <t>Т.В.Борисова</t>
  </si>
  <si>
    <r>
      <t xml:space="preserve">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        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</si>
  <si>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"Центр первинної медико-санітарної допомоги №3 Дніпровського району м. Києва" за  2 квартал 2022 року </t>
  </si>
  <si>
    <t xml:space="preserve">                                                       (підпис)           (ініціали і прізвище) </t>
  </si>
  <si>
    <t>Т.М.Осадча</t>
  </si>
  <si>
    <t xml:space="preserve">                                                          (підпис)           (ініціали і прізвище) </t>
  </si>
  <si>
    <t>Н.П.Лук'яненко</t>
  </si>
  <si>
    <t>Вироби медичного призначення</t>
  </si>
  <si>
    <t>КЕКВ 2220 Медикаменти та перев'язувальні  матеріали</t>
  </si>
  <si>
    <t>Медичні вироби</t>
  </si>
  <si>
    <t>БО "Благодійний фонд "Волонтерський рух"</t>
  </si>
  <si>
    <t>Медикаменти</t>
  </si>
  <si>
    <t>Медичне обладнання</t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</si>
  <si>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</si>
  <si>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</si>
  <si>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Напрямки використання у грошовій формі                       (стаття витрат)</t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</si>
  <si>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</si>
  <si>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</si>
  <si>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</si>
  <si>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ІI  квартал  2022_____року </t>
  </si>
  <si>
    <t>Н.Г.Христенко</t>
  </si>
  <si>
    <t>Л.В.Шупік</t>
  </si>
  <si>
    <t>Канц.товари</t>
  </si>
  <si>
    <t>ЗІЗ</t>
  </si>
  <si>
    <t>БО "100 відсотків життя. Київський регіон"</t>
  </si>
  <si>
    <t>Дез. засоби</t>
  </si>
  <si>
    <t>БО "БФ "ВОЛОНТЕРСЬКИЙ РУХ"</t>
  </si>
  <si>
    <t xml:space="preserve">Вироби мединчого призначення </t>
  </si>
  <si>
    <t>Каюкіна Еліна Вячеславівна</t>
  </si>
  <si>
    <r>
      <t xml:space="preserve">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</si>
  <si>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2 квартал 2022 року </t>
  </si>
  <si>
    <t>Новицька А.В.</t>
  </si>
  <si>
    <t>Некрасова М.А.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</si>
  <si>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</si>
  <si>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IІ квартал 2022 року </t>
  </si>
  <si>
    <t>Н.П. Мосійчук</t>
  </si>
  <si>
    <t>Л.М. Вагалюк</t>
  </si>
  <si>
    <t xml:space="preserve">послуги звязку </t>
  </si>
  <si>
    <t xml:space="preserve">костюми </t>
  </si>
  <si>
    <t>БФ "Фундація Сео Клаб"</t>
  </si>
  <si>
    <t xml:space="preserve">презервативи </t>
  </si>
  <si>
    <t>ГО "Українська медична місія"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</si>
  <si>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</si>
  <si>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2 квартал 2022 року </t>
  </si>
  <si>
    <t>В.А.Сірош</t>
  </si>
  <si>
    <t>Н.П.БІЛІЧУК</t>
  </si>
  <si>
    <t>ТОВ"ОрганосінЛТД"</t>
  </si>
  <si>
    <r>
      <t>ТОВ"Серв</t>
    </r>
    <r>
      <rPr>
        <sz val="12"/>
        <color indexed="8"/>
        <rFont val="Arial"/>
        <family val="2"/>
        <charset val="204"/>
      </rPr>
      <t>҆</t>
    </r>
    <r>
      <rPr>
        <sz val="12"/>
        <color indexed="8"/>
        <rFont val="Times New Roman"/>
        <family val="1"/>
        <charset val="204"/>
      </rPr>
      <t>є Україна"</t>
    </r>
  </si>
  <si>
    <r>
      <t xml:space="preserve">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</si>
  <si>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2" Подільського р-ну м. Києва за 2 квартал 2022 року </t>
  </si>
  <si>
    <t>Л.М.Нічегівська</t>
  </si>
  <si>
    <t>Н.А.Зелена</t>
  </si>
  <si>
    <t>-</t>
  </si>
  <si>
    <r>
      <t xml:space="preserve">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</si>
  <si>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району м. Києва за ІІ квартал 2022року </t>
  </si>
  <si>
    <t>С.КОНОНЕЦЬ</t>
  </si>
  <si>
    <t>Т.МЕЛІХОВА</t>
  </si>
  <si>
    <t>В.о. директора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</si>
  <si>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Святошинського району м. Києва за  IІ квартал 2022 року </t>
  </si>
  <si>
    <t>Олена АНДРІЄНКО</t>
  </si>
  <si>
    <t>Наталія КАРАМЕЛЄВА</t>
  </si>
  <si>
    <t>Залишок на 01.04.2022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</si>
  <si>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Святошинського району м. Києва за  ІІ квартал 2022 року </t>
  </si>
  <si>
    <t>Л.В. Шереметьєва</t>
  </si>
  <si>
    <t>А.С. Сваток</t>
  </si>
  <si>
    <t>СП "Оптіма-Фарм, ЛТД"</t>
  </si>
  <si>
    <t>вироби медичного призначення</t>
  </si>
  <si>
    <t>БО "100 відсотуів життя.Київський регіон"</t>
  </si>
  <si>
    <r>
      <t xml:space="preserve">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</si>
  <si>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Солом'янського району м.Києва  за  ІІ квартал 2022 року  </t>
  </si>
  <si>
    <t>Людмила ОМЕЛЬЯНОВА</t>
  </si>
  <si>
    <t>Віталій СУНДЄЄВ</t>
  </si>
  <si>
    <r>
      <t xml:space="preserve">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</si>
  <si>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Солом'янського району м. Києва        за    II квартал    2022   року </t>
  </si>
  <si>
    <t>Н.М.Поліщук</t>
  </si>
  <si>
    <t xml:space="preserve">  В.І.Рейф</t>
  </si>
  <si>
    <t>Засоби індивідуального захисту (маски медичні, захисні халати, рукавички)</t>
  </si>
  <si>
    <t>База спеціального медичного постачання м.Києва (через КП "Фармація")</t>
  </si>
  <si>
    <t>Лікарські засоби та вироби медичного призначення</t>
  </si>
  <si>
    <t>Атропіну р-н 1мл/мг №10</t>
  </si>
  <si>
    <t>КНП "КМКЛ №12"</t>
  </si>
  <si>
    <r>
      <t xml:space="preserve">Стерильні двокомпонентні шприці з автоматичним відключенням і вбудованою канюлею BD SoloShot </t>
    </r>
    <r>
      <rPr>
        <b/>
        <vertAlign val="superscript"/>
        <sz val="11"/>
        <rFont val="Bookman Old Style"/>
        <family val="1"/>
        <charset val="204"/>
      </rPr>
      <t>TM</t>
    </r>
    <r>
      <rPr>
        <b/>
        <sz val="11"/>
        <rFont val="Bookman Old Style"/>
        <family val="1"/>
        <charset val="204"/>
      </rPr>
      <t xml:space="preserve"> Mini (міні) 0,5 ml 23 G (Г)*1 (0,6*25 mm (мм))</t>
    </r>
  </si>
  <si>
    <t>База спеціального медичного постачання м.Києва</t>
  </si>
  <si>
    <t>Шприци ін'єкційний стерильний (Шприц з механізмом запобіганняповторного використання, 2мл з фіксованою, Medeko)</t>
  </si>
  <si>
    <t>Шприц ін'єкційні стерильні (Міні- шприц 0,3 мл Syrіnge, A-D,0,3 ml ,Medeko Inject)</t>
  </si>
  <si>
    <t>Sodium chloride,10 мл(розчин для ін'єкцій Sod Chi Inj USP 0,9%10 ml SSOL</t>
  </si>
  <si>
    <t xml:space="preserve"> ВАКЦИНА  Комінарті/COMIRNATY концентрат для дисперсії  для ін. 1 флакон (0.45 мл) містить 6 доз по 30 мкг, 195 флаконів у картонній коробці</t>
  </si>
  <si>
    <t xml:space="preserve">Контейнер для берігання гострих медичних предметів одноразового використання 25 штук в упаковці </t>
  </si>
  <si>
    <t>Експрес-тест Panbio COV-19AgRDT (NASAL) в коробці 25шт.</t>
  </si>
  <si>
    <t>Швидкий тест для визначення антигена корона SARS-COV-2(Stardart Q COVID-19 Ag Test)</t>
  </si>
  <si>
    <t>Медикаменти (вакцина) дитяча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</si>
  <si>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тис. грн</t>
    </r>
  </si>
  <si>
    <t xml:space="preserve">     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</si>
  <si>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КНП"ЦПМСД№1 Шевченківського району  міста  Києва  за  ІІ квартал   2022 рік </t>
  </si>
  <si>
    <t>т484-09-96</t>
  </si>
  <si>
    <t>Т.М. Геращенко</t>
  </si>
  <si>
    <t>В.О.Головний бухгалтер</t>
  </si>
  <si>
    <t>С.В. Симоненко</t>
  </si>
  <si>
    <t>Лікарські засоби.  Розпорядження ДОЗ ВОКМР КМДА.</t>
  </si>
  <si>
    <t>КНП "ЦПМСД № 1"     Шевченківського р-ну</t>
  </si>
  <si>
    <t>Вироби медичного призначення(експрес-тести на визначення Сovid-19)</t>
  </si>
  <si>
    <t>Вироби медичного призначення.  Розпорядження ДОЗ ВОКМР КМДА.</t>
  </si>
  <si>
    <t>КНП "Київська міська клінічна лікарня №5"</t>
  </si>
  <si>
    <t>База спец.мед.посчтачання м.Києва</t>
  </si>
  <si>
    <t>Вироби медичного призначення(експрес-тести на визначення Сovid-19, підгузки, термосумки)</t>
  </si>
  <si>
    <t>Вакцина(імунобіологічні препарати)</t>
  </si>
  <si>
    <t xml:space="preserve">Вакцина. Розпорядження ДОЗ ВОКМР КМДА </t>
  </si>
  <si>
    <r>
      <t xml:space="preserve">Сума,        </t>
    </r>
    <r>
      <rPr>
        <b/>
        <sz val="9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</si>
  <si>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9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</si>
  <si>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9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</si>
  <si>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9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</si>
  <si>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</si>
  <si>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за_2_квартал_2022_року </t>
  </si>
  <si>
    <t>Наталія МОРОЗ</t>
  </si>
  <si>
    <t>Вікторія ХРИСТЕНКО</t>
  </si>
  <si>
    <t>В.о.Директора</t>
  </si>
  <si>
    <t>Вакцини, вироби медичного призначення</t>
  </si>
  <si>
    <t xml:space="preserve">Ліки </t>
  </si>
  <si>
    <t xml:space="preserve"> КНП "Київська міська клінічна лікарня № 12"</t>
  </si>
  <si>
    <t>Ліки (молнупіравір)</t>
  </si>
  <si>
    <t>КНП "ЦПМСД №1" Шевченківського району м.Києва</t>
  </si>
  <si>
    <t>Тести</t>
  </si>
  <si>
    <t xml:space="preserve"> КНП "Київська міська клінічна лікарня № 5"</t>
  </si>
  <si>
    <t>Вакцини, вироби медичного призначення, ліки (молнупіравір)</t>
  </si>
  <si>
    <t xml:space="preserve">Вакцини, вироби медичного призначення, ліки </t>
  </si>
  <si>
    <r>
      <t xml:space="preserve">Сума,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</si>
  <si>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Залишок невикористаних грошових коштів, товарів та послуг на кінець звітного періоду,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</si>
  <si>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</si>
  <si>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                                                                                                                                                                     за  І І квартал 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</si>
</sst>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г_р_н_._-;\-* #,##0.00\ _г_р_н_._-;_-* &quot;-&quot;??\ _г_р_н_._-;_-@_-"/>
    <numFmt numFmtId="165" formatCode="#,##0.000"/>
    <numFmt numFmtId="166" formatCode="0.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Arial"/>
      <family val="2"/>
      <charset val="204"/>
    </font>
    <font>
      <i/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vertAlign val="superscript"/>
      <sz val="11"/>
      <name val="Bookman Old Style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4" fillId="0" borderId="0" applyFont="0" applyFill="0" applyBorder="0" applyAlignment="0" applyProtection="0"/>
    <xf numFmtId="0" fontId="24" fillId="0" borderId="0"/>
  </cellStyleXfs>
  <cellXfs count="201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1" fillId="0" borderId="1" xfId="1" applyBorder="1" applyAlignment="1"/>
    <xf numFmtId="0" fontId="4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4" fontId="7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2" fontId="7" fillId="3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0" fontId="11" fillId="0" borderId="2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top"/>
    </xf>
    <xf numFmtId="0" fontId="13" fillId="0" borderId="0" xfId="1" applyFont="1"/>
    <xf numFmtId="0" fontId="15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top"/>
    </xf>
    <xf numFmtId="0" fontId="1" fillId="0" borderId="0" xfId="1" applyBorder="1"/>
    <xf numFmtId="0" fontId="18" fillId="0" borderId="0" xfId="1" applyFont="1" applyFill="1" applyBorder="1" applyAlignment="1">
      <alignment horizontal="left" vertical="top" wrapText="1"/>
    </xf>
    <xf numFmtId="4" fontId="1" fillId="0" borderId="0" xfId="1" applyNumberFormat="1"/>
    <xf numFmtId="49" fontId="19" fillId="0" borderId="5" xfId="1" applyNumberFormat="1" applyFont="1" applyFill="1" applyBorder="1" applyAlignment="1">
      <alignment horizontal="left" vertical="top" wrapText="1"/>
    </xf>
    <xf numFmtId="0" fontId="15" fillId="0" borderId="2" xfId="1" applyFont="1" applyBorder="1"/>
    <xf numFmtId="2" fontId="12" fillId="3" borderId="2" xfId="1" applyNumberFormat="1" applyFont="1" applyFill="1" applyBorder="1" applyAlignment="1">
      <alignment horizontal="center"/>
    </xf>
    <xf numFmtId="0" fontId="18" fillId="0" borderId="4" xfId="1" quotePrefix="1" applyFont="1" applyFill="1" applyBorder="1" applyAlignment="1">
      <alignment horizontal="left" vertical="top" wrapText="1"/>
    </xf>
    <xf numFmtId="4" fontId="11" fillId="0" borderId="2" xfId="1" applyNumberFormat="1" applyFont="1" applyBorder="1" applyAlignment="1">
      <alignment horizontal="center"/>
    </xf>
    <xf numFmtId="49" fontId="19" fillId="0" borderId="6" xfId="1" quotePrefix="1" applyNumberFormat="1" applyFont="1" applyFill="1" applyBorder="1" applyAlignment="1">
      <alignment horizontal="left" vertical="top" wrapText="1"/>
    </xf>
    <xf numFmtId="0" fontId="18" fillId="0" borderId="4" xfId="1" applyFont="1" applyFill="1" applyBorder="1" applyAlignment="1">
      <alignment horizontal="left" vertical="top" wrapText="1"/>
    </xf>
    <xf numFmtId="0" fontId="18" fillId="0" borderId="5" xfId="1" quotePrefix="1" applyFont="1" applyFill="1" applyBorder="1" applyAlignment="1">
      <alignment horizontal="left" vertical="top" wrapText="1"/>
    </xf>
    <xf numFmtId="0" fontId="18" fillId="0" borderId="7" xfId="1" applyNumberFormat="1" applyFont="1" applyFill="1" applyBorder="1" applyAlignment="1">
      <alignment horizontal="left" vertical="top" wrapText="1"/>
    </xf>
    <xf numFmtId="4" fontId="12" fillId="0" borderId="2" xfId="1" applyNumberFormat="1" applyFont="1" applyBorder="1" applyAlignment="1">
      <alignment horizontal="center"/>
    </xf>
    <xf numFmtId="49" fontId="19" fillId="0" borderId="6" xfId="1" applyNumberFormat="1" applyFont="1" applyFill="1" applyBorder="1" applyAlignment="1">
      <alignment horizontal="left" vertical="top" wrapText="1"/>
    </xf>
    <xf numFmtId="0" fontId="18" fillId="0" borderId="2" xfId="1" applyFont="1" applyFill="1" applyBorder="1" applyAlignment="1">
      <alignment horizontal="left" wrapText="1"/>
    </xf>
    <xf numFmtId="0" fontId="18" fillId="0" borderId="8" xfId="1" applyFont="1" applyFill="1" applyBorder="1" applyAlignment="1">
      <alignment horizontal="left" wrapText="1"/>
    </xf>
    <xf numFmtId="0" fontId="1" fillId="4" borderId="0" xfId="1" applyFill="1"/>
    <xf numFmtId="0" fontId="10" fillId="0" borderId="2" xfId="1" applyFont="1" applyFill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4" fontId="16" fillId="2" borderId="2" xfId="1" applyNumberFormat="1" applyFont="1" applyFill="1" applyBorder="1" applyAlignment="1">
      <alignment horizontal="center"/>
    </xf>
    <xf numFmtId="4" fontId="20" fillId="2" borderId="2" xfId="1" applyNumberFormat="1" applyFont="1" applyFill="1" applyBorder="1" applyAlignment="1">
      <alignment horizontal="center"/>
    </xf>
    <xf numFmtId="0" fontId="21" fillId="2" borderId="2" xfId="1" applyFont="1" applyFill="1" applyBorder="1" applyAlignment="1">
      <alignment wrapText="1"/>
    </xf>
    <xf numFmtId="0" fontId="21" fillId="2" borderId="2" xfId="1" applyFont="1" applyFill="1" applyBorder="1"/>
    <xf numFmtId="2" fontId="16" fillId="2" borderId="2" xfId="1" applyNumberFormat="1" applyFont="1" applyFill="1" applyBorder="1" applyAlignment="1">
      <alignment horizontal="center"/>
    </xf>
    <xf numFmtId="0" fontId="16" fillId="2" borderId="2" xfId="1" applyFont="1" applyFill="1" applyBorder="1"/>
    <xf numFmtId="4" fontId="16" fillId="0" borderId="2" xfId="1" applyNumberFormat="1" applyFont="1" applyBorder="1" applyAlignment="1">
      <alignment horizontal="center"/>
    </xf>
    <xf numFmtId="4" fontId="21" fillId="0" borderId="2" xfId="1" applyNumberFormat="1" applyFont="1" applyBorder="1" applyAlignment="1">
      <alignment horizontal="center"/>
    </xf>
    <xf numFmtId="0" fontId="21" fillId="0" borderId="2" xfId="1" applyFont="1" applyBorder="1" applyAlignment="1">
      <alignment wrapText="1"/>
    </xf>
    <xf numFmtId="0" fontId="21" fillId="0" borderId="2" xfId="1" applyFont="1" applyBorder="1"/>
    <xf numFmtId="2" fontId="16" fillId="5" borderId="2" xfId="1" applyNumberFormat="1" applyFont="1" applyFill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wrapText="1"/>
    </xf>
    <xf numFmtId="4" fontId="16" fillId="5" borderId="2" xfId="1" applyNumberFormat="1" applyFont="1" applyFill="1" applyBorder="1" applyAlignment="1">
      <alignment horizontal="center"/>
    </xf>
    <xf numFmtId="4" fontId="22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4" fontId="15" fillId="5" borderId="2" xfId="1" applyNumberFormat="1" applyFont="1" applyFill="1" applyBorder="1" applyAlignment="1">
      <alignment horizontal="center"/>
    </xf>
    <xf numFmtId="4" fontId="23" fillId="0" borderId="2" xfId="1" applyNumberFormat="1" applyFont="1" applyBorder="1" applyAlignment="1">
      <alignment horizontal="center"/>
    </xf>
    <xf numFmtId="0" fontId="23" fillId="0" borderId="2" xfId="1" applyFont="1" applyBorder="1" applyAlignment="1">
      <alignment horizontal="center" wrapText="1"/>
    </xf>
    <xf numFmtId="164" fontId="23" fillId="0" borderId="2" xfId="3" applyNumberFormat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2" fontId="7" fillId="5" borderId="2" xfId="1" applyNumberFormat="1" applyFont="1" applyFill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25" fillId="0" borderId="2" xfId="1" applyFont="1" applyBorder="1" applyAlignment="1">
      <alignment wrapText="1"/>
    </xf>
    <xf numFmtId="0" fontId="11" fillId="0" borderId="2" xfId="1" applyFont="1" applyBorder="1" applyAlignment="1">
      <alignment wrapText="1"/>
    </xf>
    <xf numFmtId="0" fontId="11" fillId="0" borderId="2" xfId="1" applyFont="1" applyBorder="1" applyAlignment="1">
      <alignment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26" fillId="0" borderId="2" xfId="1" applyFont="1" applyBorder="1" applyAlignment="1">
      <alignment wrapText="1"/>
    </xf>
    <xf numFmtId="165" fontId="27" fillId="0" borderId="2" xfId="1" applyNumberFormat="1" applyFont="1" applyBorder="1" applyAlignment="1">
      <alignment horizontal="center" vertical="center"/>
    </xf>
    <xf numFmtId="0" fontId="24" fillId="0" borderId="0" xfId="4"/>
    <xf numFmtId="0" fontId="28" fillId="0" borderId="0" xfId="2" applyFont="1" applyBorder="1" applyAlignment="1">
      <alignment horizontal="center" vertical="top"/>
    </xf>
    <xf numFmtId="0" fontId="21" fillId="0" borderId="0" xfId="4" applyFont="1"/>
    <xf numFmtId="0" fontId="29" fillId="0" borderId="9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15" fillId="0" borderId="0" xfId="4" applyFont="1"/>
    <xf numFmtId="0" fontId="8" fillId="0" borderId="0" xfId="4" applyFont="1" applyAlignment="1">
      <alignment horizontal="center"/>
    </xf>
    <xf numFmtId="0" fontId="8" fillId="0" borderId="0" xfId="4" applyFont="1"/>
    <xf numFmtId="4" fontId="7" fillId="6" borderId="10" xfId="4" applyNumberFormat="1" applyFont="1" applyFill="1" applyBorder="1" applyAlignment="1">
      <alignment horizontal="center"/>
    </xf>
    <xf numFmtId="4" fontId="8" fillId="6" borderId="10" xfId="4" applyNumberFormat="1" applyFont="1" applyFill="1" applyBorder="1" applyAlignment="1">
      <alignment horizontal="center"/>
    </xf>
    <xf numFmtId="0" fontId="9" fillId="6" borderId="10" xfId="4" applyFont="1" applyFill="1" applyBorder="1" applyAlignment="1">
      <alignment wrapText="1"/>
    </xf>
    <xf numFmtId="0" fontId="9" fillId="6" borderId="10" xfId="4" applyFont="1" applyFill="1" applyBorder="1"/>
    <xf numFmtId="2" fontId="7" fillId="6" borderId="10" xfId="4" applyNumberFormat="1" applyFont="1" applyFill="1" applyBorder="1" applyAlignment="1">
      <alignment horizontal="center"/>
    </xf>
    <xf numFmtId="0" fontId="7" fillId="6" borderId="10" xfId="4" applyFont="1" applyFill="1" applyBorder="1"/>
    <xf numFmtId="0" fontId="9" fillId="0" borderId="10" xfId="4" applyFont="1" applyBorder="1"/>
    <xf numFmtId="4" fontId="7" fillId="0" borderId="10" xfId="4" applyNumberFormat="1" applyFont="1" applyBorder="1" applyAlignment="1">
      <alignment horizontal="center"/>
    </xf>
    <xf numFmtId="4" fontId="9" fillId="0" borderId="10" xfId="4" applyNumberFormat="1" applyFont="1" applyBorder="1" applyAlignment="1">
      <alignment horizontal="center"/>
    </xf>
    <xf numFmtId="0" fontId="9" fillId="0" borderId="10" xfId="4" applyFont="1" applyBorder="1" applyAlignment="1">
      <alignment wrapText="1"/>
    </xf>
    <xf numFmtId="2" fontId="7" fillId="7" borderId="10" xfId="4" applyNumberFormat="1" applyFont="1" applyFill="1" applyBorder="1" applyAlignment="1">
      <alignment horizontal="center"/>
    </xf>
    <xf numFmtId="0" fontId="9" fillId="0" borderId="10" xfId="4" applyFont="1" applyBorder="1" applyAlignment="1">
      <alignment horizontal="center" vertical="center"/>
    </xf>
    <xf numFmtId="4" fontId="10" fillId="0" borderId="10" xfId="4" applyNumberFormat="1" applyFont="1" applyBorder="1" applyAlignment="1">
      <alignment horizontal="center"/>
    </xf>
    <xf numFmtId="0" fontId="10" fillId="0" borderId="10" xfId="4" applyFont="1" applyBorder="1" applyAlignment="1">
      <alignment wrapText="1"/>
    </xf>
    <xf numFmtId="0" fontId="10" fillId="0" borderId="10" xfId="4" applyFont="1" applyBorder="1"/>
    <xf numFmtId="0" fontId="10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/>
    </xf>
    <xf numFmtId="0" fontId="11" fillId="0" borderId="10" xfId="4" applyFont="1" applyBorder="1" applyAlignment="1">
      <alignment horizontal="center" vertical="top" wrapText="1"/>
    </xf>
    <xf numFmtId="0" fontId="11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top" wrapText="1"/>
    </xf>
    <xf numFmtId="0" fontId="12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left" vertical="top"/>
    </xf>
    <xf numFmtId="0" fontId="13" fillId="0" borderId="0" xfId="4" applyFont="1"/>
    <xf numFmtId="0" fontId="16" fillId="0" borderId="0" xfId="4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center"/>
    </xf>
    <xf numFmtId="0" fontId="10" fillId="0" borderId="3" xfId="1" applyFont="1" applyBorder="1"/>
    <xf numFmtId="4" fontId="10" fillId="0" borderId="3" xfId="1" applyNumberFormat="1" applyFont="1" applyFill="1" applyBorder="1" applyAlignment="1">
      <alignment horizontal="center"/>
    </xf>
    <xf numFmtId="0" fontId="30" fillId="0" borderId="2" xfId="1" applyFont="1" applyBorder="1"/>
    <xf numFmtId="4" fontId="10" fillId="0" borderId="2" xfId="1" applyNumberFormat="1" applyFont="1" applyFill="1" applyBorder="1" applyAlignment="1">
      <alignment horizontal="center"/>
    </xf>
    <xf numFmtId="0" fontId="10" fillId="0" borderId="3" xfId="1" applyFont="1" applyBorder="1" applyAlignment="1">
      <alignment wrapText="1"/>
    </xf>
    <xf numFmtId="0" fontId="1" fillId="0" borderId="2" xfId="1" applyBorder="1"/>
    <xf numFmtId="0" fontId="31" fillId="0" borderId="2" xfId="1" applyFont="1" applyBorder="1" applyAlignment="1">
      <alignment wrapText="1"/>
    </xf>
    <xf numFmtId="2" fontId="7" fillId="3" borderId="11" xfId="1" applyNumberFormat="1" applyFont="1" applyFill="1" applyBorder="1" applyAlignment="1">
      <alignment horizontal="center"/>
    </xf>
    <xf numFmtId="0" fontId="31" fillId="0" borderId="2" xfId="1" applyFont="1" applyBorder="1" applyAlignment="1">
      <alignment horizontal="center"/>
    </xf>
    <xf numFmtId="2" fontId="31" fillId="0" borderId="2" xfId="1" applyNumberFormat="1" applyFont="1" applyBorder="1" applyAlignment="1">
      <alignment horizontal="center"/>
    </xf>
    <xf numFmtId="0" fontId="31" fillId="0" borderId="2" xfId="1" applyFont="1" applyBorder="1"/>
    <xf numFmtId="0" fontId="10" fillId="0" borderId="12" xfId="1" applyFont="1" applyBorder="1" applyAlignment="1">
      <alignment horizontal="center" vertical="center" wrapText="1"/>
    </xf>
    <xf numFmtId="0" fontId="10" fillId="0" borderId="4" xfId="1" applyFont="1" applyBorder="1" applyAlignment="1">
      <alignment wrapText="1"/>
    </xf>
    <xf numFmtId="4" fontId="7" fillId="2" borderId="2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4" fillId="0" borderId="0" xfId="1" applyFont="1"/>
    <xf numFmtId="0" fontId="35" fillId="0" borderId="0" xfId="1" applyFont="1"/>
    <xf numFmtId="0" fontId="36" fillId="0" borderId="0" xfId="1" applyFont="1"/>
    <xf numFmtId="0" fontId="37" fillId="0" borderId="0" xfId="2" applyFont="1" applyBorder="1" applyAlignment="1">
      <alignment horizontal="centerContinuous" vertical="top"/>
    </xf>
    <xf numFmtId="0" fontId="37" fillId="0" borderId="0" xfId="2" applyFont="1" applyAlignment="1">
      <alignment horizontal="centerContinuous" vertical="top"/>
    </xf>
    <xf numFmtId="0" fontId="8" fillId="0" borderId="1" xfId="1" applyFont="1" applyBorder="1" applyAlignment="1"/>
    <xf numFmtId="0" fontId="37" fillId="0" borderId="1" xfId="2" applyFont="1" applyBorder="1" applyAlignment="1">
      <alignment horizontal="center"/>
    </xf>
    <xf numFmtId="0" fontId="37" fillId="0" borderId="1" xfId="2" applyFont="1" applyBorder="1" applyAlignment="1">
      <alignment horizontal="center"/>
    </xf>
    <xf numFmtId="0" fontId="16" fillId="0" borderId="0" xfId="1" applyFont="1"/>
    <xf numFmtId="0" fontId="7" fillId="0" borderId="0" xfId="1" applyFont="1"/>
    <xf numFmtId="0" fontId="1" fillId="0" borderId="0" xfId="1" applyFont="1"/>
    <xf numFmtId="4" fontId="8" fillId="4" borderId="2" xfId="1" applyNumberFormat="1" applyFont="1" applyFill="1" applyBorder="1" applyAlignment="1">
      <alignment horizontal="center"/>
    </xf>
    <xf numFmtId="0" fontId="8" fillId="4" borderId="2" xfId="1" applyFont="1" applyFill="1" applyBorder="1" applyAlignment="1">
      <alignment wrapText="1"/>
    </xf>
    <xf numFmtId="0" fontId="8" fillId="4" borderId="2" xfId="1" applyFont="1" applyFill="1" applyBorder="1"/>
    <xf numFmtId="2" fontId="7" fillId="4" borderId="2" xfId="1" applyNumberFormat="1" applyFont="1" applyFill="1" applyBorder="1" applyAlignment="1">
      <alignment horizontal="center"/>
    </xf>
    <xf numFmtId="0" fontId="7" fillId="4" borderId="2" xfId="1" applyFont="1" applyFill="1" applyBorder="1"/>
    <xf numFmtId="0" fontId="7" fillId="0" borderId="2" xfId="1" applyFont="1" applyBorder="1" applyAlignment="1">
      <alignment wrapText="1"/>
    </xf>
    <xf numFmtId="166" fontId="7" fillId="0" borderId="2" xfId="1" applyNumberFormat="1" applyFont="1" applyBorder="1" applyAlignment="1">
      <alignment horizontal="center"/>
    </xf>
    <xf numFmtId="0" fontId="38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/>
    </xf>
    <xf numFmtId="0" fontId="39" fillId="0" borderId="2" xfId="1" applyFont="1" applyBorder="1" applyAlignment="1">
      <alignment vertical="center" wrapText="1"/>
    </xf>
    <xf numFmtId="0" fontId="4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top"/>
    </xf>
    <xf numFmtId="49" fontId="10" fillId="0" borderId="2" xfId="1" applyNumberFormat="1" applyFont="1" applyBorder="1" applyAlignment="1">
      <alignment wrapText="1"/>
    </xf>
    <xf numFmtId="4" fontId="42" fillId="0" borderId="2" xfId="1" applyNumberFormat="1" applyFont="1" applyBorder="1" applyAlignment="1">
      <alignment horizontal="center"/>
    </xf>
    <xf numFmtId="0" fontId="22" fillId="0" borderId="2" xfId="1" applyFont="1" applyBorder="1" applyAlignment="1">
      <alignment wrapText="1"/>
    </xf>
    <xf numFmtId="49" fontId="22" fillId="0" borderId="2" xfId="1" applyNumberFormat="1" applyFont="1" applyBorder="1" applyAlignment="1">
      <alignment wrapText="1"/>
    </xf>
    <xf numFmtId="0" fontId="22" fillId="0" borderId="2" xfId="1" applyFont="1" applyFill="1" applyBorder="1" applyAlignment="1">
      <alignment wrapText="1"/>
    </xf>
    <xf numFmtId="0" fontId="22" fillId="0" borderId="2" xfId="1" applyFont="1" applyBorder="1"/>
    <xf numFmtId="2" fontId="42" fillId="3" borderId="2" xfId="1" applyNumberFormat="1" applyFont="1" applyFill="1" applyBorder="1" applyAlignment="1">
      <alignment horizontal="center"/>
    </xf>
    <xf numFmtId="0" fontId="22" fillId="0" borderId="2" xfId="1" applyFont="1" applyBorder="1" applyAlignment="1">
      <alignment horizontal="center" vertical="top" wrapText="1"/>
    </xf>
    <xf numFmtId="0" fontId="22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top" wrapText="1"/>
    </xf>
    <xf numFmtId="0" fontId="42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9" fillId="0" borderId="1" xfId="1" applyFont="1" applyBorder="1" applyAlignment="1"/>
    <xf numFmtId="0" fontId="4" fillId="0" borderId="1" xfId="2" applyFont="1" applyBorder="1" applyAlignment="1">
      <alignment horizontal="center"/>
    </xf>
    <xf numFmtId="0" fontId="9" fillId="0" borderId="0" xfId="1" applyFont="1"/>
    <xf numFmtId="0" fontId="43" fillId="0" borderId="0" xfId="1" applyFont="1"/>
    <xf numFmtId="0" fontId="1" fillId="0" borderId="0" xfId="1" applyFont="1" applyFill="1"/>
    <xf numFmtId="4" fontId="10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vertical="center" wrapText="1"/>
    </xf>
    <xf numFmtId="0" fontId="1" fillId="0" borderId="0" xfId="1" applyFill="1"/>
    <xf numFmtId="4" fontId="7" fillId="0" borderId="2" xfId="1" applyNumberFormat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wrapText="1"/>
    </xf>
  </cellXfs>
  <cellStyles count="5">
    <cellStyle name="Обычный" xfId="0" builtinId="0"/>
    <cellStyle name="Обычный 2" xfId="1"/>
    <cellStyle name="Обычный 3" xfId="4"/>
    <cellStyle name="Обычный_план використання 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90" zoomScaleNormal="90" workbookViewId="0">
      <selection activeCell="E6" sqref="E6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27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15.75" x14ac:dyDescent="0.25">
      <c r="A5" s="24">
        <v>1</v>
      </c>
      <c r="B5" s="22"/>
      <c r="C5" s="20"/>
      <c r="D5" s="20"/>
      <c r="E5" s="21"/>
      <c r="F5" s="18">
        <f>SUM(C5,D5)</f>
        <v>0</v>
      </c>
      <c r="G5" s="22">
        <v>2210</v>
      </c>
      <c r="H5" s="20"/>
      <c r="I5" s="25"/>
      <c r="J5" s="20"/>
      <c r="K5" s="15"/>
    </row>
    <row r="6" spans="1:11" ht="15.75" x14ac:dyDescent="0.25">
      <c r="A6" s="24">
        <v>2</v>
      </c>
      <c r="B6" s="22" t="s">
        <v>13</v>
      </c>
      <c r="C6" s="20"/>
      <c r="D6" s="20"/>
      <c r="E6" s="21"/>
      <c r="F6" s="18">
        <f>SUM(C6,D6)</f>
        <v>0</v>
      </c>
      <c r="G6" s="22">
        <v>2220</v>
      </c>
      <c r="H6" s="20"/>
      <c r="I6" s="25"/>
      <c r="J6" s="20"/>
      <c r="K6" s="15"/>
    </row>
    <row r="7" spans="1:11" ht="15.75" x14ac:dyDescent="0.25">
      <c r="A7" s="24">
        <v>3</v>
      </c>
      <c r="B7" s="22" t="s">
        <v>12</v>
      </c>
      <c r="C7" s="20"/>
      <c r="D7" s="20"/>
      <c r="E7" s="21"/>
      <c r="F7" s="18">
        <f>SUM(C7,D7)</f>
        <v>0</v>
      </c>
      <c r="G7" s="22">
        <v>2240</v>
      </c>
      <c r="H7" s="20"/>
      <c r="I7" s="25"/>
      <c r="J7" s="20"/>
      <c r="K7" s="15"/>
    </row>
    <row r="8" spans="1:11" ht="15.75" x14ac:dyDescent="0.25">
      <c r="A8" s="24">
        <v>4</v>
      </c>
      <c r="B8" s="22" t="s">
        <v>11</v>
      </c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>
        <v>5</v>
      </c>
      <c r="B9" s="22" t="s">
        <v>10</v>
      </c>
      <c r="C9" s="20"/>
      <c r="D9" s="20"/>
      <c r="E9" s="21"/>
      <c r="F9" s="18">
        <f>SUM(C9,D9)</f>
        <v>0</v>
      </c>
      <c r="G9" s="22"/>
      <c r="H9" s="20"/>
      <c r="I9" s="25" t="s">
        <v>8</v>
      </c>
      <c r="J9" s="20">
        <v>2023996.56</v>
      </c>
      <c r="K9" s="15"/>
    </row>
    <row r="10" spans="1:11" ht="15.75" x14ac:dyDescent="0.25">
      <c r="A10" s="24">
        <v>6</v>
      </c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2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2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>
        <v>7</v>
      </c>
      <c r="B14" s="22" t="s">
        <v>9</v>
      </c>
      <c r="C14" s="20"/>
      <c r="D14" s="20">
        <v>2023996.56</v>
      </c>
      <c r="E14" s="22" t="s">
        <v>8</v>
      </c>
      <c r="F14" s="18">
        <f>SUM(C14,D14)</f>
        <v>2023996.56</v>
      </c>
      <c r="G14" s="22"/>
      <c r="H14" s="20"/>
      <c r="I14" s="21"/>
      <c r="J14" s="20"/>
      <c r="K14" s="15"/>
    </row>
    <row r="15" spans="1:11" ht="15.75" x14ac:dyDescent="0.25">
      <c r="A15" s="24"/>
      <c r="B15" s="22" t="s">
        <v>7</v>
      </c>
      <c r="C15" s="20"/>
      <c r="D15" s="20"/>
      <c r="E15" s="22"/>
      <c r="F15" s="18">
        <f>SUM(C15,D15)</f>
        <v>0</v>
      </c>
      <c r="G15" s="22"/>
      <c r="H15" s="20"/>
      <c r="I15" s="21"/>
      <c r="J15" s="20"/>
      <c r="K15" s="15"/>
    </row>
    <row r="16" spans="1:11" ht="18.75" customHeight="1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29.25" customHeight="1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</v>
      </c>
      <c r="D48" s="9">
        <f>SUM(D5:D47)</f>
        <v>2023996.56</v>
      </c>
      <c r="E48" s="10"/>
      <c r="F48" s="12">
        <f>SUM(C48,D48)</f>
        <v>2023996.56</v>
      </c>
      <c r="G48" s="11"/>
      <c r="H48" s="9">
        <f>SUM(H5:H47)</f>
        <v>0</v>
      </c>
      <c r="I48" s="10"/>
      <c r="J48" s="9">
        <f>SUM(J5:J47)</f>
        <v>2023996.56</v>
      </c>
      <c r="K48" s="8">
        <f>C48-H48</f>
        <v>0</v>
      </c>
    </row>
    <row r="51" spans="2:9" ht="15.75" x14ac:dyDescent="0.25">
      <c r="B51" s="7" t="s">
        <v>5</v>
      </c>
      <c r="F51" s="6"/>
      <c r="G51" s="5" t="s">
        <v>4</v>
      </c>
      <c r="H51" s="4"/>
    </row>
    <row r="52" spans="2:9" x14ac:dyDescent="0.25">
      <c r="B52" s="7"/>
      <c r="F52" s="3" t="s">
        <v>0</v>
      </c>
      <c r="G52" s="2"/>
      <c r="H52" s="2"/>
    </row>
    <row r="53" spans="2:9" ht="15.75" x14ac:dyDescent="0.25">
      <c r="B53" s="7" t="s">
        <v>3</v>
      </c>
      <c r="F53" s="6"/>
      <c r="G53" s="5" t="s">
        <v>2</v>
      </c>
      <c r="H53" s="4"/>
      <c r="I53" s="1" t="s">
        <v>1</v>
      </c>
    </row>
    <row r="54" spans="2:9" x14ac:dyDescent="0.25">
      <c r="F54" s="3" t="s">
        <v>0</v>
      </c>
      <c r="G54" s="2"/>
      <c r="H54" s="2"/>
    </row>
  </sheetData>
  <mergeCells count="10">
    <mergeCell ref="G51:H51"/>
    <mergeCell ref="G53:H53"/>
    <mergeCell ref="B1:J1"/>
    <mergeCell ref="A2:K2"/>
    <mergeCell ref="A3:A4"/>
    <mergeCell ref="B3:B4"/>
    <mergeCell ref="C3:E3"/>
    <mergeCell ref="F3:F4"/>
    <mergeCell ref="G3:J3"/>
    <mergeCell ref="K3:K4"/>
  </mergeCells>
  <pageMargins left="1.96" right="0.17" top="0.2" bottom="0.16" header="0.17" footer="0.16"/>
  <pageSetup paperSize="9"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="80" zoomScaleNormal="80" workbookViewId="0">
      <selection activeCell="D6" sqref="D6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127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126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31.5" x14ac:dyDescent="0.25">
      <c r="A5" s="24">
        <v>1</v>
      </c>
      <c r="B5" s="94" t="s">
        <v>125</v>
      </c>
      <c r="C5" s="95">
        <v>0.2</v>
      </c>
      <c r="D5" s="20"/>
      <c r="E5" s="21"/>
      <c r="F5" s="18">
        <f>SUM(C5,D5)</f>
        <v>0.2</v>
      </c>
      <c r="G5" s="23"/>
      <c r="H5" s="20"/>
      <c r="I5" s="21" t="s">
        <v>124</v>
      </c>
      <c r="J5" s="20">
        <v>8.9499999999999993</v>
      </c>
      <c r="K5" s="15"/>
    </row>
    <row r="6" spans="1:11" ht="47.25" x14ac:dyDescent="0.25">
      <c r="A6" s="24">
        <v>3</v>
      </c>
      <c r="B6" s="94" t="s">
        <v>123</v>
      </c>
      <c r="C6" s="95"/>
      <c r="D6" s="20">
        <v>152.30000000000001</v>
      </c>
      <c r="E6" s="21" t="s">
        <v>104</v>
      </c>
      <c r="F6" s="18">
        <f>SUM(C6,D6)</f>
        <v>152.30000000000001</v>
      </c>
      <c r="G6" s="23"/>
      <c r="H6" s="20"/>
      <c r="I6" s="21" t="s">
        <v>122</v>
      </c>
      <c r="J6" s="20">
        <v>0.04</v>
      </c>
      <c r="K6" s="15"/>
    </row>
    <row r="7" spans="1:11" ht="56.25" customHeight="1" x14ac:dyDescent="0.25">
      <c r="A7" s="24">
        <v>2</v>
      </c>
      <c r="B7" s="94" t="s">
        <v>121</v>
      </c>
      <c r="C7" s="20"/>
      <c r="D7" s="20">
        <v>12.36</v>
      </c>
      <c r="E7" s="21" t="s">
        <v>104</v>
      </c>
      <c r="F7" s="18">
        <f>SUM(C7,D7)</f>
        <v>12.36</v>
      </c>
      <c r="G7" s="23"/>
      <c r="H7" s="20"/>
      <c r="I7" s="21" t="s">
        <v>120</v>
      </c>
      <c r="J7" s="20">
        <v>1.24</v>
      </c>
      <c r="K7" s="15"/>
    </row>
    <row r="8" spans="1:11" ht="15.75" x14ac:dyDescent="0.25">
      <c r="A8" s="24"/>
      <c r="B8" s="94"/>
      <c r="C8" s="20"/>
      <c r="D8" s="20"/>
      <c r="E8" s="21"/>
      <c r="F8" s="18">
        <f>SUM(C8,D8)</f>
        <v>0</v>
      </c>
      <c r="G8" s="23"/>
      <c r="H8" s="20"/>
      <c r="I8" s="21" t="s">
        <v>119</v>
      </c>
      <c r="J8" s="20">
        <v>2.12</v>
      </c>
      <c r="K8" s="15"/>
    </row>
    <row r="9" spans="1:11" ht="15.75" x14ac:dyDescent="0.25">
      <c r="A9" s="14"/>
      <c r="B9" s="13" t="s">
        <v>6</v>
      </c>
      <c r="C9" s="9">
        <f>SUM(C5:C6)</f>
        <v>0.2</v>
      </c>
      <c r="D9" s="9">
        <f>SUM(D5:D8)</f>
        <v>164.66000000000003</v>
      </c>
      <c r="E9" s="10"/>
      <c r="F9" s="12">
        <f>SUM(C9,D9)</f>
        <v>164.86</v>
      </c>
      <c r="G9" s="11"/>
      <c r="H9" s="9">
        <f>SUM(H5:H6)</f>
        <v>0</v>
      </c>
      <c r="I9" s="10"/>
      <c r="J9" s="9">
        <f>SUM(J5:J8)</f>
        <v>12.349999999999998</v>
      </c>
      <c r="K9" s="8">
        <v>172.13</v>
      </c>
    </row>
    <row r="12" spans="1:11" ht="15.75" x14ac:dyDescent="0.25">
      <c r="B12" s="7" t="s">
        <v>5</v>
      </c>
      <c r="F12" s="6"/>
      <c r="G12" s="5" t="s">
        <v>118</v>
      </c>
      <c r="H12" s="4"/>
    </row>
    <row r="13" spans="1:11" x14ac:dyDescent="0.25">
      <c r="B13" s="7"/>
      <c r="F13" s="3" t="s">
        <v>0</v>
      </c>
      <c r="G13" s="2"/>
      <c r="H13" s="2"/>
    </row>
    <row r="14" spans="1:11" ht="15.75" x14ac:dyDescent="0.25">
      <c r="B14" s="7" t="s">
        <v>3</v>
      </c>
      <c r="F14" s="6"/>
      <c r="G14" s="5" t="s">
        <v>117</v>
      </c>
      <c r="H14" s="4"/>
    </row>
    <row r="15" spans="1:11" x14ac:dyDescent="0.25">
      <c r="F15" s="3" t="s">
        <v>0</v>
      </c>
      <c r="G15" s="2"/>
      <c r="H15" s="2"/>
    </row>
  </sheetData>
  <mergeCells count="10">
    <mergeCell ref="K3:K4"/>
    <mergeCell ref="A2:K2"/>
    <mergeCell ref="B1:J1"/>
    <mergeCell ref="C3:E3"/>
    <mergeCell ref="G14:H14"/>
    <mergeCell ref="G12:H12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80" zoomScaleNormal="80" workbookViewId="0"/>
  </sheetViews>
  <sheetFormatPr defaultRowHeight="15" x14ac:dyDescent="0.25"/>
  <cols>
    <col min="1" max="1" width="7.28515625" style="96" customWidth="1"/>
    <col min="2" max="2" width="39.5703125" style="96" customWidth="1"/>
    <col min="3" max="3" width="16.28515625" style="96" customWidth="1"/>
    <col min="4" max="4" width="15.7109375" style="96" customWidth="1"/>
    <col min="5" max="5" width="19.5703125" style="96" customWidth="1"/>
    <col min="6" max="6" width="15.85546875" style="96" customWidth="1"/>
    <col min="7" max="7" width="16.5703125" style="96" customWidth="1"/>
    <col min="8" max="8" width="14.28515625" style="96" customWidth="1"/>
    <col min="9" max="9" width="25.7109375" style="96" customWidth="1"/>
    <col min="10" max="10" width="14" style="96" customWidth="1"/>
    <col min="11" max="11" width="15.5703125" style="96" customWidth="1"/>
    <col min="12" max="16384" width="9.140625" style="96"/>
  </cols>
  <sheetData>
    <row r="1" spans="1:11" s="96" customFormat="1" ht="61.5" customHeight="1" x14ac:dyDescent="0.25">
      <c r="A1" s="128"/>
      <c r="B1" s="129" t="s">
        <v>131</v>
      </c>
      <c r="C1" s="129"/>
      <c r="D1" s="129"/>
      <c r="E1" s="129"/>
      <c r="F1" s="129"/>
      <c r="G1" s="129"/>
      <c r="H1" s="129"/>
      <c r="I1" s="129"/>
      <c r="J1" s="129"/>
      <c r="K1" s="128"/>
    </row>
    <row r="2" spans="1:11" s="96" customFormat="1" ht="37.5" customHeight="1" x14ac:dyDescent="0.25">
      <c r="A2" s="127" t="s">
        <v>130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s="96" customFormat="1" ht="33" customHeight="1" x14ac:dyDescent="0.25">
      <c r="A3" s="126" t="s">
        <v>25</v>
      </c>
      <c r="B3" s="126" t="s">
        <v>24</v>
      </c>
      <c r="C3" s="125" t="s">
        <v>23</v>
      </c>
      <c r="D3" s="125"/>
      <c r="E3" s="125"/>
      <c r="F3" s="125" t="s">
        <v>22</v>
      </c>
      <c r="G3" s="125" t="s">
        <v>21</v>
      </c>
      <c r="H3" s="125"/>
      <c r="I3" s="125"/>
      <c r="J3" s="125"/>
      <c r="K3" s="122" t="s">
        <v>20</v>
      </c>
    </row>
    <row r="4" spans="1:11" s="96" customFormat="1" ht="158.25" customHeight="1" x14ac:dyDescent="0.25">
      <c r="A4" s="126"/>
      <c r="B4" s="126"/>
      <c r="C4" s="123" t="s">
        <v>19</v>
      </c>
      <c r="D4" s="123" t="s">
        <v>18</v>
      </c>
      <c r="E4" s="123" t="s">
        <v>17</v>
      </c>
      <c r="F4" s="125"/>
      <c r="G4" s="124" t="s">
        <v>16</v>
      </c>
      <c r="H4" s="123" t="s">
        <v>14</v>
      </c>
      <c r="I4" s="123" t="s">
        <v>15</v>
      </c>
      <c r="J4" s="123" t="s">
        <v>14</v>
      </c>
      <c r="K4" s="122"/>
    </row>
    <row r="5" spans="1:11" s="96" customFormat="1" ht="22.5" customHeight="1" x14ac:dyDescent="0.25">
      <c r="A5" s="120">
        <v>1</v>
      </c>
      <c r="B5" s="118"/>
      <c r="C5" s="116"/>
      <c r="D5" s="116"/>
      <c r="E5" s="117"/>
      <c r="F5" s="114">
        <f>SUM(C5,D5)</f>
        <v>0</v>
      </c>
      <c r="G5" s="121"/>
      <c r="H5" s="116"/>
      <c r="I5" s="117"/>
      <c r="J5" s="116"/>
      <c r="K5" s="111"/>
    </row>
    <row r="6" spans="1:11" s="96" customFormat="1" ht="15" customHeight="1" x14ac:dyDescent="0.25">
      <c r="A6" s="120">
        <v>2</v>
      </c>
      <c r="B6" s="118"/>
      <c r="C6" s="116"/>
      <c r="D6" s="116"/>
      <c r="E6" s="117"/>
      <c r="F6" s="114">
        <f>SUM(C6,D6)</f>
        <v>0</v>
      </c>
      <c r="G6" s="121"/>
      <c r="H6" s="116"/>
      <c r="I6" s="117"/>
      <c r="J6" s="116"/>
      <c r="K6" s="111"/>
    </row>
    <row r="7" spans="1:11" s="96" customFormat="1" ht="23.25" customHeight="1" x14ac:dyDescent="0.25">
      <c r="A7" s="120">
        <v>3</v>
      </c>
      <c r="B7" s="118"/>
      <c r="C7" s="116"/>
      <c r="D7" s="116"/>
      <c r="E7" s="117"/>
      <c r="F7" s="114">
        <f>SUM(C7,D7)</f>
        <v>0</v>
      </c>
      <c r="G7" s="121"/>
      <c r="H7" s="116"/>
      <c r="I7" s="117"/>
      <c r="J7" s="116"/>
      <c r="K7" s="111"/>
    </row>
    <row r="8" spans="1:11" s="96" customFormat="1" ht="15.75" x14ac:dyDescent="0.25">
      <c r="A8" s="120">
        <v>4</v>
      </c>
      <c r="B8" s="118"/>
      <c r="C8" s="116"/>
      <c r="D8" s="116"/>
      <c r="E8" s="117"/>
      <c r="F8" s="114">
        <f>SUM(C8,D8)</f>
        <v>0</v>
      </c>
      <c r="G8" s="121"/>
      <c r="H8" s="116"/>
      <c r="I8" s="117"/>
      <c r="J8" s="116"/>
      <c r="K8" s="111"/>
    </row>
    <row r="9" spans="1:11" s="96" customFormat="1" ht="26.25" customHeight="1" x14ac:dyDescent="0.25">
      <c r="A9" s="120">
        <v>5</v>
      </c>
      <c r="B9" s="118"/>
      <c r="C9" s="116"/>
      <c r="D9" s="116"/>
      <c r="E9" s="117"/>
      <c r="F9" s="114">
        <f>SUM(C9,D9)</f>
        <v>0</v>
      </c>
      <c r="G9" s="121"/>
      <c r="H9" s="116"/>
      <c r="I9" s="117"/>
      <c r="J9" s="116"/>
      <c r="K9" s="111"/>
    </row>
    <row r="10" spans="1:11" s="96" customFormat="1" ht="15.75" x14ac:dyDescent="0.25">
      <c r="A10" s="120">
        <v>6</v>
      </c>
      <c r="B10" s="118"/>
      <c r="C10" s="116"/>
      <c r="D10" s="116"/>
      <c r="E10" s="117"/>
      <c r="F10" s="114">
        <f>SUM(C10,D10)</f>
        <v>0</v>
      </c>
      <c r="G10" s="119"/>
      <c r="H10" s="116"/>
      <c r="I10" s="117"/>
      <c r="J10" s="116"/>
      <c r="K10" s="111"/>
    </row>
    <row r="11" spans="1:11" s="96" customFormat="1" ht="15.75" x14ac:dyDescent="0.25">
      <c r="A11" s="120"/>
      <c r="B11" s="118"/>
      <c r="C11" s="116"/>
      <c r="D11" s="116"/>
      <c r="E11" s="117"/>
      <c r="F11" s="114">
        <f>SUM(C11,D11)</f>
        <v>0</v>
      </c>
      <c r="G11" s="118"/>
      <c r="H11" s="116"/>
      <c r="I11" s="117"/>
      <c r="J11" s="116"/>
      <c r="K11" s="111"/>
    </row>
    <row r="12" spans="1:11" s="96" customFormat="1" ht="15.75" x14ac:dyDescent="0.25">
      <c r="A12" s="119"/>
      <c r="B12" s="118"/>
      <c r="C12" s="116"/>
      <c r="D12" s="116"/>
      <c r="E12" s="117"/>
      <c r="F12" s="114">
        <f>SUM(C12,D12)</f>
        <v>0</v>
      </c>
      <c r="G12" s="118"/>
      <c r="H12" s="116"/>
      <c r="I12" s="117"/>
      <c r="J12" s="116"/>
      <c r="K12" s="111"/>
    </row>
    <row r="13" spans="1:11" s="96" customFormat="1" ht="15.75" x14ac:dyDescent="0.25">
      <c r="A13" s="119"/>
      <c r="B13" s="118"/>
      <c r="C13" s="116"/>
      <c r="D13" s="116"/>
      <c r="E13" s="117"/>
      <c r="F13" s="114">
        <f>SUM(C13,D13)</f>
        <v>0</v>
      </c>
      <c r="G13" s="118"/>
      <c r="H13" s="116"/>
      <c r="I13" s="117"/>
      <c r="J13" s="116"/>
      <c r="K13" s="111"/>
    </row>
    <row r="14" spans="1:11" s="96" customFormat="1" ht="15.75" x14ac:dyDescent="0.25">
      <c r="A14" s="115"/>
      <c r="B14" s="110"/>
      <c r="C14" s="112"/>
      <c r="D14" s="112"/>
      <c r="E14" s="113"/>
      <c r="F14" s="114">
        <f>SUM(C14,D14)</f>
        <v>0</v>
      </c>
      <c r="G14" s="110"/>
      <c r="H14" s="112"/>
      <c r="I14" s="113"/>
      <c r="J14" s="112"/>
      <c r="K14" s="111"/>
    </row>
    <row r="15" spans="1:11" s="96" customFormat="1" ht="15.75" x14ac:dyDescent="0.25">
      <c r="A15" s="115"/>
      <c r="B15" s="110"/>
      <c r="C15" s="112"/>
      <c r="D15" s="112"/>
      <c r="E15" s="113"/>
      <c r="F15" s="114">
        <f>SUM(C15,D15)</f>
        <v>0</v>
      </c>
      <c r="G15" s="110"/>
      <c r="H15" s="112"/>
      <c r="I15" s="113"/>
      <c r="J15" s="112"/>
      <c r="K15" s="111"/>
    </row>
    <row r="16" spans="1:11" s="96" customFormat="1" ht="15.75" x14ac:dyDescent="0.25">
      <c r="A16" s="115"/>
      <c r="B16" s="110"/>
      <c r="C16" s="112"/>
      <c r="D16" s="112"/>
      <c r="E16" s="113"/>
      <c r="F16" s="114">
        <f>SUM(C16,D16)</f>
        <v>0</v>
      </c>
      <c r="G16" s="110"/>
      <c r="H16" s="112"/>
      <c r="I16" s="113"/>
      <c r="J16" s="112"/>
      <c r="K16" s="111"/>
    </row>
    <row r="17" spans="1:11" s="96" customFormat="1" ht="15.75" x14ac:dyDescent="0.25">
      <c r="A17" s="110"/>
      <c r="B17" s="109" t="s">
        <v>6</v>
      </c>
      <c r="C17" s="105">
        <f>SUM(C5:C16)</f>
        <v>0</v>
      </c>
      <c r="D17" s="105">
        <f>SUM(D5:D16)</f>
        <v>0</v>
      </c>
      <c r="E17" s="106"/>
      <c r="F17" s="108">
        <f>SUM(C17,D17)</f>
        <v>0</v>
      </c>
      <c r="G17" s="107"/>
      <c r="H17" s="105">
        <f>SUM(H5:H16)</f>
        <v>0</v>
      </c>
      <c r="I17" s="106"/>
      <c r="J17" s="105">
        <f>SUM(J5:J16)</f>
        <v>0</v>
      </c>
      <c r="K17" s="104">
        <f>C17-H17</f>
        <v>0</v>
      </c>
    </row>
    <row r="18" spans="1:11" s="96" customFormat="1" ht="18.75" customHeight="1" x14ac:dyDescent="0.25">
      <c r="B18" s="103"/>
      <c r="C18" s="102"/>
    </row>
    <row r="20" spans="1:11" s="96" customFormat="1" ht="18.75" x14ac:dyDescent="0.3">
      <c r="B20" s="101" t="s">
        <v>5</v>
      </c>
      <c r="C20" s="98"/>
      <c r="D20" s="98"/>
      <c r="E20" s="98"/>
      <c r="F20" s="100"/>
      <c r="G20" s="99" t="s">
        <v>129</v>
      </c>
      <c r="H20" s="99"/>
    </row>
    <row r="21" spans="1:11" s="96" customFormat="1" ht="18.75" x14ac:dyDescent="0.3">
      <c r="B21" s="101"/>
      <c r="C21" s="98"/>
      <c r="D21" s="98"/>
      <c r="E21" s="98"/>
      <c r="F21" s="97" t="s">
        <v>0</v>
      </c>
      <c r="G21" s="97"/>
      <c r="H21" s="97"/>
    </row>
    <row r="22" spans="1:11" s="96" customFormat="1" ht="18.75" x14ac:dyDescent="0.3">
      <c r="B22" s="101" t="s">
        <v>3</v>
      </c>
      <c r="C22" s="98"/>
      <c r="D22" s="98"/>
      <c r="E22" s="98"/>
      <c r="F22" s="100"/>
      <c r="G22" s="99" t="s">
        <v>128</v>
      </c>
      <c r="H22" s="99"/>
    </row>
    <row r="23" spans="1:11" s="96" customFormat="1" ht="18.75" x14ac:dyDescent="0.3">
      <c r="B23" s="98"/>
      <c r="C23" s="98"/>
      <c r="D23" s="98"/>
      <c r="E23" s="98"/>
      <c r="F23" s="97" t="s">
        <v>0</v>
      </c>
      <c r="G23" s="97"/>
      <c r="H23" s="97"/>
    </row>
  </sheetData>
  <sheetProtection selectLockedCells="1" selectUnlockedCells="1"/>
  <mergeCells count="12">
    <mergeCell ref="B1:J1"/>
    <mergeCell ref="A2:K2"/>
    <mergeCell ref="A3:A4"/>
    <mergeCell ref="B3:B4"/>
    <mergeCell ref="C3:E3"/>
    <mergeCell ref="F3:F4"/>
    <mergeCell ref="G3:J3"/>
    <mergeCell ref="K3:K4"/>
    <mergeCell ref="G20:H20"/>
    <mergeCell ref="F21:H21"/>
    <mergeCell ref="G22:H22"/>
    <mergeCell ref="F23:H23"/>
  </mergeCells>
  <printOptions horizontalCentered="1" verticalCentered="1"/>
  <pageMargins left="0" right="0" top="0" bottom="0" header="0.51180555555555551" footer="0.51180555555555551"/>
  <pageSetup paperSize="9" scale="47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workbookViewId="0">
      <selection activeCell="C5" sqref="C5"/>
    </sheetView>
  </sheetViews>
  <sheetFormatPr defaultRowHeight="15" x14ac:dyDescent="0.25"/>
  <cols>
    <col min="1" max="1" width="7.28515625" style="1" customWidth="1"/>
    <col min="2" max="2" width="27.85546875" style="1" customWidth="1"/>
    <col min="3" max="3" width="16.28515625" style="1" customWidth="1"/>
    <col min="4" max="4" width="13.5703125" style="1" customWidth="1"/>
    <col min="5" max="5" width="22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140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8" t="s">
        <v>139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31.5" x14ac:dyDescent="0.25">
      <c r="A5" s="24">
        <v>1</v>
      </c>
      <c r="B5" s="143" t="s">
        <v>138</v>
      </c>
      <c r="C5" s="20">
        <f>4485/1000</f>
        <v>4.4850000000000003</v>
      </c>
      <c r="D5" s="20">
        <f>7200/1000</f>
        <v>7.2</v>
      </c>
      <c r="E5" s="21" t="s">
        <v>137</v>
      </c>
      <c r="F5" s="18">
        <f>SUM(C5,D5)</f>
        <v>11.685</v>
      </c>
      <c r="G5" s="22"/>
      <c r="H5" s="20"/>
      <c r="I5" s="21" t="s">
        <v>137</v>
      </c>
      <c r="J5" s="20">
        <v>0.17</v>
      </c>
      <c r="K5" s="15">
        <v>0</v>
      </c>
    </row>
    <row r="6" spans="1:11" ht="15.75" x14ac:dyDescent="0.25">
      <c r="A6" s="142">
        <v>2</v>
      </c>
      <c r="B6" s="141" t="s">
        <v>136</v>
      </c>
      <c r="C6" s="140">
        <v>6</v>
      </c>
      <c r="D6" s="139">
        <v>0.04</v>
      </c>
      <c r="E6" s="137" t="s">
        <v>135</v>
      </c>
      <c r="F6" s="138">
        <f>SUM(C6,D6)</f>
        <v>6.04</v>
      </c>
      <c r="G6" s="81"/>
      <c r="H6" s="20"/>
      <c r="I6" s="137" t="s">
        <v>135</v>
      </c>
      <c r="J6" s="20">
        <v>1.95</v>
      </c>
      <c r="K6" s="15">
        <v>0</v>
      </c>
    </row>
    <row r="7" spans="1:11" ht="15.75" x14ac:dyDescent="0.25">
      <c r="A7" s="24">
        <v>3</v>
      </c>
      <c r="B7" s="131" t="s">
        <v>11</v>
      </c>
      <c r="C7" s="130">
        <v>43.487000000000002</v>
      </c>
      <c r="D7" s="130"/>
      <c r="E7" s="135"/>
      <c r="F7" s="18">
        <f>SUM(C7,D7)</f>
        <v>43.487000000000002</v>
      </c>
      <c r="G7" s="81">
        <v>2240</v>
      </c>
      <c r="H7" s="20">
        <v>2.2050000000000001</v>
      </c>
      <c r="I7" s="25" t="s">
        <v>134</v>
      </c>
      <c r="J7" s="20"/>
      <c r="K7" s="15"/>
    </row>
    <row r="8" spans="1:11" ht="15.75" x14ac:dyDescent="0.25">
      <c r="A8" s="24">
        <v>4</v>
      </c>
      <c r="B8" s="131"/>
      <c r="C8" s="132"/>
      <c r="D8" s="130"/>
      <c r="E8" s="135"/>
      <c r="F8" s="18">
        <f>SUM(C8,D8)</f>
        <v>0</v>
      </c>
      <c r="G8" s="136"/>
      <c r="H8" s="136"/>
      <c r="I8" s="136"/>
      <c r="J8" s="20"/>
      <c r="K8" s="15"/>
    </row>
    <row r="9" spans="1:11" ht="15.75" x14ac:dyDescent="0.25">
      <c r="A9" s="24">
        <v>5</v>
      </c>
      <c r="B9" s="131"/>
      <c r="C9" s="132"/>
      <c r="D9" s="130"/>
      <c r="E9" s="135"/>
      <c r="F9" s="18">
        <f>SUM(C9,D9)</f>
        <v>0</v>
      </c>
      <c r="G9" s="81"/>
      <c r="H9" s="20"/>
      <c r="I9" s="21"/>
      <c r="J9" s="20"/>
      <c r="K9" s="15"/>
    </row>
    <row r="10" spans="1:11" ht="15.75" x14ac:dyDescent="0.25">
      <c r="A10" s="24">
        <v>6</v>
      </c>
      <c r="B10" s="22"/>
      <c r="C10" s="134"/>
      <c r="D10" s="20"/>
      <c r="E10" s="21"/>
      <c r="F10" s="18">
        <f>SUM(C10,D10)</f>
        <v>0</v>
      </c>
      <c r="G10" s="81"/>
      <c r="H10" s="20"/>
      <c r="I10" s="133"/>
      <c r="J10" s="20"/>
      <c r="K10" s="15"/>
    </row>
    <row r="11" spans="1:11" ht="15" customHeight="1" x14ac:dyDescent="0.25">
      <c r="A11" s="24">
        <v>7</v>
      </c>
      <c r="B11" s="131"/>
      <c r="C11" s="132"/>
      <c r="D11" s="20"/>
      <c r="E11" s="21"/>
      <c r="F11" s="18">
        <f>SUM(C11,D11)</f>
        <v>0</v>
      </c>
      <c r="G11" s="22"/>
      <c r="H11" s="20"/>
      <c r="I11" s="21"/>
      <c r="J11" s="20"/>
      <c r="K11" s="15"/>
    </row>
    <row r="12" spans="1:11" ht="15.75" x14ac:dyDescent="0.25">
      <c r="A12" s="24">
        <v>8</v>
      </c>
      <c r="B12" s="131"/>
      <c r="C12" s="13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14"/>
      <c r="B13" s="13" t="s">
        <v>6</v>
      </c>
      <c r="C13" s="9">
        <f>SUM(C5:C12)</f>
        <v>53.972000000000001</v>
      </c>
      <c r="D13" s="9">
        <f>SUM(D5:D12)</f>
        <v>7.24</v>
      </c>
      <c r="E13" s="10"/>
      <c r="F13" s="12">
        <f>SUM(C13,D13)</f>
        <v>61.212000000000003</v>
      </c>
      <c r="G13" s="11"/>
      <c r="H13" s="9">
        <f>SUM(H5:H12)</f>
        <v>2.2050000000000001</v>
      </c>
      <c r="I13" s="10"/>
      <c r="J13" s="9">
        <f>SUM(J5:J12)</f>
        <v>2.12</v>
      </c>
      <c r="K13" s="8">
        <f>C13-H13</f>
        <v>51.767000000000003</v>
      </c>
    </row>
    <row r="16" spans="1:11" ht="15.75" x14ac:dyDescent="0.25">
      <c r="B16" s="7" t="s">
        <v>64</v>
      </c>
      <c r="F16" s="6"/>
      <c r="G16" s="5" t="s">
        <v>133</v>
      </c>
      <c r="H16" s="4"/>
    </row>
    <row r="17" spans="2:14" x14ac:dyDescent="0.25">
      <c r="B17" s="7"/>
      <c r="F17" s="3" t="s">
        <v>0</v>
      </c>
      <c r="G17" s="2"/>
      <c r="H17" s="2"/>
      <c r="N17" s="41"/>
    </row>
    <row r="18" spans="2:14" ht="15.75" x14ac:dyDescent="0.25">
      <c r="B18" s="7" t="s">
        <v>3</v>
      </c>
      <c r="F18" s="6"/>
      <c r="G18" s="5" t="s">
        <v>132</v>
      </c>
      <c r="H18" s="4"/>
    </row>
    <row r="19" spans="2:14" x14ac:dyDescent="0.25">
      <c r="F19" s="3" t="s">
        <v>0</v>
      </c>
      <c r="G19" s="2"/>
      <c r="H19" s="2"/>
    </row>
    <row r="28" spans="2:14" x14ac:dyDescent="0.25">
      <c r="I28" s="41"/>
    </row>
  </sheetData>
  <mergeCells count="10">
    <mergeCell ref="G16:H16"/>
    <mergeCell ref="G18:H18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view="pageBreakPreview" zoomScale="90" zoomScaleNormal="80" zoomScaleSheetLayoutView="90" workbookViewId="0">
      <selection activeCell="B3" sqref="B3:B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146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15.75" x14ac:dyDescent="0.25">
      <c r="A5" s="24">
        <v>1</v>
      </c>
      <c r="B5" s="22" t="s">
        <v>144</v>
      </c>
      <c r="C5" s="20"/>
      <c r="D5" s="20">
        <v>18.98</v>
      </c>
      <c r="E5" s="21" t="s">
        <v>31</v>
      </c>
      <c r="F5" s="18">
        <f>SUM(C5,D5)</f>
        <v>18.98</v>
      </c>
      <c r="G5" s="22"/>
      <c r="H5" s="20">
        <v>0</v>
      </c>
      <c r="I5" s="25" t="s">
        <v>31</v>
      </c>
      <c r="J5" s="20">
        <v>0</v>
      </c>
      <c r="K5" s="15">
        <v>18.98</v>
      </c>
    </row>
    <row r="6" spans="1:11" ht="15.75" x14ac:dyDescent="0.25">
      <c r="A6" s="24">
        <v>2</v>
      </c>
      <c r="B6" s="22" t="s">
        <v>143</v>
      </c>
      <c r="C6" s="20"/>
      <c r="D6" s="20">
        <v>0</v>
      </c>
      <c r="E6" s="21" t="s">
        <v>31</v>
      </c>
      <c r="F6" s="18">
        <f>SUM(C6,D6)</f>
        <v>0</v>
      </c>
      <c r="G6" s="22"/>
      <c r="H6" s="20"/>
      <c r="I6" s="25" t="s">
        <v>31</v>
      </c>
      <c r="J6" s="20">
        <v>0</v>
      </c>
      <c r="K6" s="15">
        <v>0</v>
      </c>
    </row>
    <row r="7" spans="1:11" ht="15.75" x14ac:dyDescent="0.25">
      <c r="A7" s="14"/>
      <c r="B7" s="13" t="s">
        <v>6</v>
      </c>
      <c r="C7" s="9">
        <f>SUM(C5:C6)</f>
        <v>0</v>
      </c>
      <c r="D7" s="9">
        <f>SUM(D5:D6)</f>
        <v>18.98</v>
      </c>
      <c r="E7" s="10"/>
      <c r="F7" s="12">
        <f>SUM(C7,D7)</f>
        <v>18.98</v>
      </c>
      <c r="G7" s="11"/>
      <c r="H7" s="9">
        <f>SUM(H5:H6)</f>
        <v>0</v>
      </c>
      <c r="I7" s="10"/>
      <c r="J7" s="9">
        <f>SUM(J5:J6)</f>
        <v>0</v>
      </c>
      <c r="K7" s="8">
        <v>18.98</v>
      </c>
    </row>
    <row r="10" spans="1:11" ht="15.75" x14ac:dyDescent="0.25">
      <c r="B10" s="7" t="s">
        <v>64</v>
      </c>
      <c r="F10" s="6"/>
      <c r="G10" s="5" t="s">
        <v>142</v>
      </c>
      <c r="H10" s="4"/>
    </row>
    <row r="11" spans="1:11" x14ac:dyDescent="0.25">
      <c r="B11" s="7"/>
      <c r="F11" s="3" t="s">
        <v>0</v>
      </c>
      <c r="G11" s="2"/>
      <c r="H11" s="2"/>
    </row>
    <row r="12" spans="1:11" ht="15.75" x14ac:dyDescent="0.25">
      <c r="B12" s="7" t="s">
        <v>3</v>
      </c>
      <c r="F12" s="6"/>
      <c r="G12" s="5" t="s">
        <v>141</v>
      </c>
      <c r="H12" s="4"/>
    </row>
    <row r="13" spans="1:11" x14ac:dyDescent="0.25">
      <c r="F13" s="3" t="s">
        <v>0</v>
      </c>
      <c r="G13" s="2"/>
      <c r="H13" s="2"/>
    </row>
    <row r="14" spans="1:11" x14ac:dyDescent="0.25">
      <c r="B14" s="1">
        <v>4848227</v>
      </c>
    </row>
  </sheetData>
  <mergeCells count="10">
    <mergeCell ref="G12:H12"/>
    <mergeCell ref="G10:H10"/>
    <mergeCell ref="G3:J3"/>
    <mergeCell ref="K3:K4"/>
    <mergeCell ref="A2:K2"/>
    <mergeCell ref="B1:J1"/>
    <mergeCell ref="C3:E3"/>
    <mergeCell ref="A3:A4"/>
    <mergeCell ref="B3:B4"/>
    <mergeCell ref="F3:F4"/>
  </mergeCells>
  <printOptions horizontalCentered="1" verticalCentered="1"/>
  <pageMargins left="0" right="0" top="0" bottom="0" header="0" footer="0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0" zoomScaleNormal="80" workbookViewId="0">
      <selection activeCell="I10" sqref="I10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151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15.75" x14ac:dyDescent="0.25">
      <c r="A5" s="24" t="s">
        <v>149</v>
      </c>
      <c r="B5" s="81" t="s">
        <v>149</v>
      </c>
      <c r="C5" s="81" t="s">
        <v>149</v>
      </c>
      <c r="D5" s="81" t="s">
        <v>149</v>
      </c>
      <c r="E5" s="81" t="s">
        <v>149</v>
      </c>
      <c r="F5" s="18">
        <f>SUM(C5,D5)</f>
        <v>0</v>
      </c>
      <c r="G5" s="81" t="s">
        <v>149</v>
      </c>
      <c r="H5" s="81" t="s">
        <v>149</v>
      </c>
      <c r="I5" s="81" t="s">
        <v>149</v>
      </c>
      <c r="J5" s="81" t="s">
        <v>149</v>
      </c>
      <c r="K5" s="81" t="s">
        <v>149</v>
      </c>
    </row>
    <row r="6" spans="1:11" ht="15.75" x14ac:dyDescent="0.25">
      <c r="A6" s="14"/>
      <c r="B6" s="13" t="s">
        <v>6</v>
      </c>
      <c r="C6" s="9">
        <f>SUM(C5:C5)</f>
        <v>0</v>
      </c>
      <c r="D6" s="9">
        <f>SUM(D5:D5)</f>
        <v>0</v>
      </c>
      <c r="E6" s="10"/>
      <c r="F6" s="12">
        <f>SUM(C6,D6)</f>
        <v>0</v>
      </c>
      <c r="G6" s="11"/>
      <c r="H6" s="9">
        <f>SUM(H5:H5)</f>
        <v>0</v>
      </c>
      <c r="I6" s="10"/>
      <c r="J6" s="9">
        <f>SUM(J5:J5)</f>
        <v>0</v>
      </c>
      <c r="K6" s="8">
        <f>C6-H6</f>
        <v>0</v>
      </c>
    </row>
    <row r="9" spans="1:11" ht="15.75" x14ac:dyDescent="0.25">
      <c r="B9" s="7" t="s">
        <v>5</v>
      </c>
      <c r="F9" s="6"/>
      <c r="G9" s="5" t="s">
        <v>148</v>
      </c>
      <c r="H9" s="4"/>
    </row>
    <row r="10" spans="1:11" x14ac:dyDescent="0.25">
      <c r="B10" s="7"/>
      <c r="F10" s="3" t="s">
        <v>0</v>
      </c>
      <c r="G10" s="2"/>
      <c r="H10" s="2"/>
    </row>
    <row r="11" spans="1:11" ht="15.75" x14ac:dyDescent="0.25">
      <c r="B11" s="7" t="s">
        <v>3</v>
      </c>
      <c r="F11" s="6"/>
      <c r="G11" s="5" t="s">
        <v>147</v>
      </c>
      <c r="H11" s="4"/>
    </row>
    <row r="12" spans="1:11" x14ac:dyDescent="0.25">
      <c r="F12" s="3" t="s">
        <v>0</v>
      </c>
      <c r="G12" s="2"/>
      <c r="H12" s="2"/>
    </row>
  </sheetData>
  <mergeCells count="10">
    <mergeCell ref="K3:K4"/>
    <mergeCell ref="A2:K2"/>
    <mergeCell ref="B1:J1"/>
    <mergeCell ref="C3:E3"/>
    <mergeCell ref="G11:H11"/>
    <mergeCell ref="G9:H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80" zoomScaleNormal="80" workbookViewId="0">
      <selection activeCell="B5" sqref="B5"/>
    </sheetView>
  </sheetViews>
  <sheetFormatPr defaultRowHeight="15" x14ac:dyDescent="0.25"/>
  <cols>
    <col min="1" max="1" width="7.28515625" style="1" customWidth="1"/>
    <col min="2" max="2" width="25.5703125" style="1" customWidth="1"/>
    <col min="3" max="3" width="16.28515625" style="1" customWidth="1"/>
    <col min="4" max="4" width="13.5703125" style="1" customWidth="1"/>
    <col min="5" max="5" width="38.140625" style="1" customWidth="1"/>
    <col min="6" max="6" width="15.85546875" style="1" customWidth="1"/>
    <col min="7" max="7" width="16.5703125" style="1" customWidth="1"/>
    <col min="8" max="8" width="10.140625" style="1" customWidth="1"/>
    <col min="9" max="9" width="34.28515625" style="1" customWidth="1"/>
    <col min="10" max="10" width="12.140625" style="1" customWidth="1"/>
    <col min="11" max="11" width="14.85546875" style="1" customWidth="1"/>
    <col min="12" max="16384" width="9.140625" style="1"/>
  </cols>
  <sheetData>
    <row r="1" spans="1:14" ht="56.45" customHeight="1" x14ac:dyDescent="0.25">
      <c r="A1" s="32"/>
      <c r="B1" s="34" t="s">
        <v>155</v>
      </c>
      <c r="C1" s="33"/>
      <c r="D1" s="33"/>
      <c r="E1" s="33"/>
      <c r="F1" s="33"/>
      <c r="G1" s="33"/>
      <c r="H1" s="33"/>
      <c r="I1" s="33"/>
      <c r="J1" s="33"/>
      <c r="K1" s="32"/>
      <c r="M1" s="151"/>
      <c r="N1" s="151"/>
    </row>
    <row r="2" spans="1:14" ht="31.5" customHeight="1" x14ac:dyDescent="0.25">
      <c r="A2" s="31" t="s">
        <v>130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4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4" ht="51" customHeight="1" x14ac:dyDescent="0.25">
      <c r="A5" s="24">
        <v>1</v>
      </c>
      <c r="B5" s="24" t="s">
        <v>149</v>
      </c>
      <c r="C5" s="150">
        <v>0</v>
      </c>
      <c r="D5" s="150">
        <v>0</v>
      </c>
      <c r="E5" s="24" t="s">
        <v>149</v>
      </c>
      <c r="F5" s="91">
        <f>SUM(C5,D5)</f>
        <v>0</v>
      </c>
      <c r="G5" s="23" t="s">
        <v>149</v>
      </c>
      <c r="H5" s="57">
        <v>0</v>
      </c>
      <c r="I5" s="24" t="s">
        <v>149</v>
      </c>
      <c r="J5" s="57">
        <v>0</v>
      </c>
      <c r="K5" s="149">
        <f>F5-J5</f>
        <v>0</v>
      </c>
    </row>
    <row r="6" spans="1:14" ht="34.9" customHeight="1" x14ac:dyDescent="0.25">
      <c r="A6" s="24">
        <v>2</v>
      </c>
      <c r="B6" s="24" t="s">
        <v>149</v>
      </c>
      <c r="C6" s="150">
        <v>0</v>
      </c>
      <c r="D6" s="150">
        <v>0</v>
      </c>
      <c r="E6" s="24" t="s">
        <v>149</v>
      </c>
      <c r="F6" s="91">
        <f>SUM(C6,D6)</f>
        <v>0</v>
      </c>
      <c r="G6" s="23" t="s">
        <v>149</v>
      </c>
      <c r="H6" s="57">
        <v>0</v>
      </c>
      <c r="I6" s="24" t="s">
        <v>149</v>
      </c>
      <c r="J6" s="57">
        <v>0</v>
      </c>
      <c r="K6" s="149">
        <f>F6-J6</f>
        <v>0</v>
      </c>
    </row>
    <row r="7" spans="1:14" ht="33" customHeight="1" x14ac:dyDescent="0.25">
      <c r="A7" s="24">
        <v>3</v>
      </c>
      <c r="B7" s="24" t="s">
        <v>149</v>
      </c>
      <c r="C7" s="150">
        <v>0</v>
      </c>
      <c r="D7" s="150">
        <v>0</v>
      </c>
      <c r="E7" s="24" t="s">
        <v>149</v>
      </c>
      <c r="F7" s="91">
        <f>SUM(C7,D7)</f>
        <v>0</v>
      </c>
      <c r="G7" s="23" t="s">
        <v>149</v>
      </c>
      <c r="H7" s="57">
        <v>0</v>
      </c>
      <c r="I7" s="24" t="s">
        <v>149</v>
      </c>
      <c r="J7" s="57">
        <v>0</v>
      </c>
      <c r="K7" s="149">
        <f>F7-J7</f>
        <v>0</v>
      </c>
    </row>
    <row r="8" spans="1:14" ht="33" customHeight="1" x14ac:dyDescent="0.25">
      <c r="A8" s="24">
        <v>4</v>
      </c>
      <c r="B8" s="24" t="s">
        <v>149</v>
      </c>
      <c r="C8" s="150">
        <v>0</v>
      </c>
      <c r="D8" s="150">
        <v>0</v>
      </c>
      <c r="E8" s="24" t="s">
        <v>149</v>
      </c>
      <c r="F8" s="91">
        <f>SUM(C8,D8)</f>
        <v>0</v>
      </c>
      <c r="G8" s="23" t="s">
        <v>149</v>
      </c>
      <c r="H8" s="57">
        <v>0</v>
      </c>
      <c r="I8" s="24" t="s">
        <v>149</v>
      </c>
      <c r="J8" s="57">
        <v>0</v>
      </c>
      <c r="K8" s="149">
        <f>F8-J8</f>
        <v>0</v>
      </c>
    </row>
    <row r="9" spans="1:14" ht="25.15" customHeight="1" x14ac:dyDescent="0.25">
      <c r="A9" s="24">
        <v>5</v>
      </c>
      <c r="B9" s="24" t="s">
        <v>149</v>
      </c>
      <c r="C9" s="150">
        <v>0</v>
      </c>
      <c r="D9" s="150">
        <v>0</v>
      </c>
      <c r="E9" s="24" t="s">
        <v>149</v>
      </c>
      <c r="F9" s="91">
        <f>SUM(C9,D9)</f>
        <v>0</v>
      </c>
      <c r="G9" s="23" t="s">
        <v>149</v>
      </c>
      <c r="H9" s="57">
        <v>0</v>
      </c>
      <c r="I9" s="24" t="s">
        <v>149</v>
      </c>
      <c r="J9" s="57">
        <v>0</v>
      </c>
      <c r="K9" s="149">
        <f>F9-J9</f>
        <v>0</v>
      </c>
    </row>
    <row r="10" spans="1:14" ht="28.15" customHeight="1" x14ac:dyDescent="0.25">
      <c r="A10" s="24">
        <v>6</v>
      </c>
      <c r="B10" s="24" t="s">
        <v>149</v>
      </c>
      <c r="C10" s="150">
        <v>0</v>
      </c>
      <c r="D10" s="150">
        <v>0</v>
      </c>
      <c r="E10" s="24" t="s">
        <v>149</v>
      </c>
      <c r="F10" s="91">
        <f>SUM(C10,D10)</f>
        <v>0</v>
      </c>
      <c r="G10" s="23" t="s">
        <v>149</v>
      </c>
      <c r="H10" s="57">
        <v>0</v>
      </c>
      <c r="I10" s="24" t="s">
        <v>149</v>
      </c>
      <c r="J10" s="57">
        <v>0</v>
      </c>
      <c r="K10" s="149">
        <f>F10-J10</f>
        <v>0</v>
      </c>
    </row>
    <row r="11" spans="1:14" ht="37.15" customHeight="1" x14ac:dyDescent="0.25">
      <c r="A11" s="24">
        <v>7</v>
      </c>
      <c r="B11" s="24" t="s">
        <v>149</v>
      </c>
      <c r="C11" s="150">
        <v>0</v>
      </c>
      <c r="D11" s="150">
        <v>0</v>
      </c>
      <c r="E11" s="24" t="s">
        <v>149</v>
      </c>
      <c r="F11" s="91">
        <f>SUM(C11,D11)</f>
        <v>0</v>
      </c>
      <c r="G11" s="23" t="s">
        <v>149</v>
      </c>
      <c r="H11" s="57">
        <v>0</v>
      </c>
      <c r="I11" s="24" t="s">
        <v>149</v>
      </c>
      <c r="J11" s="57">
        <v>0</v>
      </c>
      <c r="K11" s="149">
        <f>F11-J11</f>
        <v>0</v>
      </c>
    </row>
    <row r="12" spans="1:14" ht="15.75" x14ac:dyDescent="0.25">
      <c r="A12" s="24">
        <v>8</v>
      </c>
      <c r="B12" s="24" t="s">
        <v>149</v>
      </c>
      <c r="C12" s="150">
        <v>0</v>
      </c>
      <c r="D12" s="150">
        <v>0</v>
      </c>
      <c r="E12" s="24" t="s">
        <v>149</v>
      </c>
      <c r="F12" s="91">
        <f>SUM(C12,D12)</f>
        <v>0</v>
      </c>
      <c r="G12" s="23" t="s">
        <v>149</v>
      </c>
      <c r="H12" s="57">
        <v>0</v>
      </c>
      <c r="I12" s="24" t="s">
        <v>149</v>
      </c>
      <c r="J12" s="57">
        <v>0</v>
      </c>
      <c r="K12" s="149">
        <f>F12-J12</f>
        <v>0</v>
      </c>
    </row>
    <row r="13" spans="1:14" ht="15.75" x14ac:dyDescent="0.25">
      <c r="A13" s="24">
        <v>9</v>
      </c>
      <c r="B13" s="24" t="s">
        <v>149</v>
      </c>
      <c r="C13" s="150">
        <v>0</v>
      </c>
      <c r="D13" s="150">
        <v>0</v>
      </c>
      <c r="E13" s="24" t="s">
        <v>149</v>
      </c>
      <c r="F13" s="91">
        <f>SUM(C13,D13)</f>
        <v>0</v>
      </c>
      <c r="G13" s="23" t="s">
        <v>149</v>
      </c>
      <c r="H13" s="57">
        <v>0</v>
      </c>
      <c r="I13" s="24" t="s">
        <v>149</v>
      </c>
      <c r="J13" s="57">
        <v>0</v>
      </c>
      <c r="K13" s="149">
        <f>F13-J13</f>
        <v>0</v>
      </c>
    </row>
    <row r="14" spans="1:14" ht="15.75" x14ac:dyDescent="0.25">
      <c r="A14" s="24">
        <v>10</v>
      </c>
      <c r="B14" s="24" t="s">
        <v>149</v>
      </c>
      <c r="C14" s="150">
        <v>0</v>
      </c>
      <c r="D14" s="150">
        <v>0</v>
      </c>
      <c r="E14" s="24" t="s">
        <v>149</v>
      </c>
      <c r="F14" s="91">
        <f>SUM(C14,D14)</f>
        <v>0</v>
      </c>
      <c r="G14" s="23" t="s">
        <v>149</v>
      </c>
      <c r="H14" s="57">
        <v>0</v>
      </c>
      <c r="I14" s="24" t="s">
        <v>149</v>
      </c>
      <c r="J14" s="57">
        <v>0</v>
      </c>
      <c r="K14" s="149">
        <f>F14-J14</f>
        <v>0</v>
      </c>
    </row>
    <row r="15" spans="1:14" ht="15.75" x14ac:dyDescent="0.25">
      <c r="A15" s="24">
        <v>11</v>
      </c>
      <c r="B15" s="24" t="s">
        <v>149</v>
      </c>
      <c r="C15" s="150">
        <v>0</v>
      </c>
      <c r="D15" s="150">
        <v>0</v>
      </c>
      <c r="E15" s="24" t="s">
        <v>149</v>
      </c>
      <c r="F15" s="91">
        <f>SUM(C15,D15)</f>
        <v>0</v>
      </c>
      <c r="G15" s="23" t="s">
        <v>149</v>
      </c>
      <c r="H15" s="57">
        <v>0</v>
      </c>
      <c r="I15" s="24" t="s">
        <v>149</v>
      </c>
      <c r="J15" s="57">
        <v>0</v>
      </c>
      <c r="K15" s="149">
        <f>F15-J15</f>
        <v>0</v>
      </c>
    </row>
    <row r="16" spans="1:14" ht="15.75" x14ac:dyDescent="0.25">
      <c r="A16" s="19"/>
      <c r="B16" s="148" t="s">
        <v>6</v>
      </c>
      <c r="C16" s="145">
        <f>SUM(C5:C15)</f>
        <v>0</v>
      </c>
      <c r="D16" s="145">
        <f>SUM(D5:D15)</f>
        <v>0</v>
      </c>
      <c r="E16" s="146"/>
      <c r="F16" s="147">
        <f>SUM(C16,D16)</f>
        <v>0</v>
      </c>
      <c r="G16" s="87"/>
      <c r="H16" s="145">
        <f>SUM(H5:H15)</f>
        <v>0</v>
      </c>
      <c r="I16" s="146"/>
      <c r="J16" s="145">
        <f>SUM(J5:J15)</f>
        <v>0</v>
      </c>
      <c r="K16" s="144">
        <f>C16-H16</f>
        <v>0</v>
      </c>
    </row>
    <row r="19" spans="2:8" ht="15.75" x14ac:dyDescent="0.25">
      <c r="B19" s="7" t="s">
        <v>154</v>
      </c>
      <c r="F19" s="6"/>
      <c r="G19" s="5" t="s">
        <v>153</v>
      </c>
      <c r="H19" s="4"/>
    </row>
    <row r="20" spans="2:8" x14ac:dyDescent="0.25">
      <c r="B20" s="7"/>
      <c r="F20" s="3" t="s">
        <v>0</v>
      </c>
      <c r="G20" s="2"/>
      <c r="H20" s="2"/>
    </row>
    <row r="21" spans="2:8" ht="15.75" x14ac:dyDescent="0.25">
      <c r="B21" s="7" t="s">
        <v>3</v>
      </c>
      <c r="F21" s="6"/>
      <c r="G21" s="5" t="s">
        <v>152</v>
      </c>
      <c r="H21" s="4"/>
    </row>
    <row r="22" spans="2:8" x14ac:dyDescent="0.25">
      <c r="F22" s="3" t="s">
        <v>0</v>
      </c>
      <c r="G22" s="2"/>
      <c r="H22" s="2"/>
    </row>
  </sheetData>
  <mergeCells count="11">
    <mergeCell ref="G3:J3"/>
    <mergeCell ref="K3:K4"/>
    <mergeCell ref="B1:J1"/>
    <mergeCell ref="A2:K2"/>
    <mergeCell ref="M1:N1"/>
    <mergeCell ref="G19:H19"/>
    <mergeCell ref="G21:H21"/>
    <mergeCell ref="A3:A4"/>
    <mergeCell ref="B3:B4"/>
    <mergeCell ref="C3:E3"/>
    <mergeCell ref="F3:F4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2"/>
      <c r="B1" s="34" t="s">
        <v>159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s="1" customFormat="1" ht="15.75" x14ac:dyDescent="0.25">
      <c r="A5" s="24"/>
      <c r="B5" s="22" t="s">
        <v>158</v>
      </c>
      <c r="C5" s="20">
        <v>1.9</v>
      </c>
      <c r="D5" s="20"/>
      <c r="E5" s="21"/>
      <c r="F5" s="18">
        <f>SUM(C5,D5)</f>
        <v>1.9</v>
      </c>
      <c r="G5" s="22"/>
      <c r="H5" s="20"/>
      <c r="I5" s="25"/>
      <c r="J5" s="20"/>
      <c r="K5" s="15"/>
    </row>
    <row r="6" spans="1:11" s="1" customFormat="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s="1" customFormat="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s="1" customFormat="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s="1" customFormat="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s="1" customFormat="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s="1" customFormat="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s="1" customFormat="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s="1" customFormat="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s="1" customFormat="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s="1" customFormat="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s="1" customFormat="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s="1" customFormat="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s="1" customFormat="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s="1" customFormat="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s="1" customFormat="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s="1" customFormat="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s="1" customFormat="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s="1" customFormat="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s="1" customFormat="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s="1" customFormat="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s="1" customFormat="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s="1" customFormat="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s="1" customFormat="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s="1" customFormat="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s="1" customFormat="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s="1" customFormat="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s="1" customFormat="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s="1" customFormat="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s="1" customFormat="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s="1" customFormat="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s="1" customFormat="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s="1" customFormat="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s="1" customFormat="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s="1" customFormat="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s="1" customFormat="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s="1" customFormat="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s="1" customFormat="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s="1" customFormat="1" ht="15.75" x14ac:dyDescent="0.25">
      <c r="A48" s="14"/>
      <c r="B48" s="13" t="s">
        <v>6</v>
      </c>
      <c r="C48" s="9">
        <f>SUM(C5:C47)</f>
        <v>1.9</v>
      </c>
      <c r="D48" s="9">
        <f>SUM(D5:D47)</f>
        <v>0</v>
      </c>
      <c r="E48" s="10"/>
      <c r="F48" s="12">
        <f>SUM(C48,D48)</f>
        <v>1.9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1.9</v>
      </c>
    </row>
    <row r="51" spans="2:8" s="1" customFormat="1" ht="15.75" x14ac:dyDescent="0.25">
      <c r="B51" s="7" t="s">
        <v>64</v>
      </c>
      <c r="F51" s="6"/>
      <c r="G51" s="5" t="s">
        <v>157</v>
      </c>
      <c r="H51" s="4"/>
    </row>
    <row r="52" spans="2:8" s="1" customFormat="1" x14ac:dyDescent="0.25">
      <c r="B52" s="7"/>
      <c r="F52" s="3" t="s">
        <v>0</v>
      </c>
      <c r="G52" s="2"/>
      <c r="H52" s="2"/>
    </row>
    <row r="53" spans="2:8" s="1" customFormat="1" ht="15.75" x14ac:dyDescent="0.25">
      <c r="B53" s="7" t="s">
        <v>3</v>
      </c>
      <c r="F53" s="6"/>
      <c r="G53" s="5" t="s">
        <v>156</v>
      </c>
      <c r="H53" s="4"/>
    </row>
    <row r="54" spans="2:8" s="1" customFormat="1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7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2"/>
      <c r="B1" s="34" t="s">
        <v>166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165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s="1" customFormat="1" ht="47.25" x14ac:dyDescent="0.25">
      <c r="A5" s="24"/>
      <c r="B5" s="21" t="s">
        <v>164</v>
      </c>
      <c r="C5" s="20"/>
      <c r="D5" s="20">
        <v>8.1720000000000006</v>
      </c>
      <c r="E5" s="21" t="s">
        <v>163</v>
      </c>
      <c r="F5" s="18">
        <f>SUM(C5,D5)</f>
        <v>8.1720000000000006</v>
      </c>
      <c r="G5" s="22"/>
      <c r="H5" s="20"/>
      <c r="I5" s="21" t="s">
        <v>163</v>
      </c>
      <c r="J5" s="20">
        <v>7.8591199999999999</v>
      </c>
      <c r="K5" s="15">
        <v>16.123560000000001</v>
      </c>
    </row>
    <row r="6" spans="1:11" s="1" customFormat="1" ht="15.75" x14ac:dyDescent="0.25">
      <c r="A6" s="24"/>
      <c r="B6" s="22" t="s">
        <v>162</v>
      </c>
      <c r="C6" s="20"/>
      <c r="D6" s="20">
        <v>0</v>
      </c>
      <c r="E6" s="21" t="s">
        <v>31</v>
      </c>
      <c r="F6" s="18">
        <f>SUM(C6,D6)</f>
        <v>0</v>
      </c>
      <c r="G6" s="22"/>
      <c r="H6" s="20"/>
      <c r="I6" s="21" t="s">
        <v>31</v>
      </c>
      <c r="J6" s="20">
        <v>13.167</v>
      </c>
      <c r="K6" s="15">
        <v>1.617</v>
      </c>
    </row>
    <row r="7" spans="1:11" s="1" customFormat="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3"/>
      <c r="H8" s="20"/>
      <c r="I8" s="21"/>
      <c r="J8" s="20"/>
      <c r="K8" s="15"/>
    </row>
    <row r="9" spans="1:11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3"/>
      <c r="H9" s="20"/>
      <c r="I9" s="21"/>
      <c r="J9" s="20"/>
      <c r="K9" s="15"/>
    </row>
    <row r="10" spans="1:11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2"/>
      <c r="H10" s="20"/>
      <c r="I10" s="21"/>
      <c r="J10" s="20"/>
      <c r="K10" s="15"/>
    </row>
    <row r="11" spans="1:11" s="1" customFormat="1" ht="15.75" x14ac:dyDescent="0.25">
      <c r="A11" s="23"/>
      <c r="B11" s="22"/>
      <c r="C11" s="20"/>
      <c r="D11" s="20"/>
      <c r="E11" s="21"/>
      <c r="F11" s="18">
        <f>SUM(C11,D11)</f>
        <v>0</v>
      </c>
      <c r="G11" s="22"/>
      <c r="H11" s="20"/>
      <c r="I11" s="21"/>
      <c r="J11" s="20"/>
      <c r="K11" s="15"/>
    </row>
    <row r="12" spans="1:11" s="1" customFormat="1" ht="15" customHeight="1" x14ac:dyDescent="0.25">
      <c r="A12" s="23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s="1" customFormat="1" ht="15.75" x14ac:dyDescent="0.25">
      <c r="A13" s="24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s="1" customFormat="1" ht="15.75" x14ac:dyDescent="0.25">
      <c r="A14" s="24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s="1" customFormat="1" ht="15.75" hidden="1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hidden="1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s="1" customFormat="1" ht="15.75" hidden="1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s="1" customFormat="1" ht="15.75" hidden="1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s="1" customFormat="1" ht="15.75" hidden="1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s="1" customFormat="1" ht="15.75" hidden="1" x14ac:dyDescent="0.25">
      <c r="A21" s="23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s="1" customFormat="1" ht="15.75" hidden="1" x14ac:dyDescent="0.25">
      <c r="A22" s="23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s="1" customFormat="1" ht="15.75" hidden="1" x14ac:dyDescent="0.25">
      <c r="A23" s="24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s="1" customFormat="1" ht="15.75" hidden="1" x14ac:dyDescent="0.25">
      <c r="A24" s="24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s="1" customFormat="1" ht="15.75" hidden="1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s="1" customFormat="1" ht="15.75" hidden="1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s="1" customFormat="1" ht="15.75" hidden="1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s="1" customFormat="1" ht="15.75" hidden="1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s="1" customFormat="1" ht="15.75" hidden="1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s="1" customFormat="1" ht="15.75" hidden="1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s="1" customFormat="1" ht="15.75" hidden="1" x14ac:dyDescent="0.25">
      <c r="A31" s="23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s="1" customFormat="1" ht="15.75" hidden="1" x14ac:dyDescent="0.25">
      <c r="A32" s="23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s="1" customFormat="1" ht="15.75" hidden="1" x14ac:dyDescent="0.25">
      <c r="A33" s="24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s="1" customFormat="1" ht="15.75" hidden="1" x14ac:dyDescent="0.25">
      <c r="A34" s="24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s="1" customFormat="1" ht="15.75" hidden="1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s="1" customFormat="1" ht="15.75" hidden="1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s="1" customFormat="1" ht="15.75" hidden="1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s="1" customFormat="1" ht="15.75" hidden="1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s="1" customFormat="1" ht="15.75" hidden="1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s="1" customFormat="1" ht="15.75" hidden="1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s="1" customFormat="1" ht="15.75" hidden="1" x14ac:dyDescent="0.25">
      <c r="A41" s="23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s="1" customFormat="1" ht="15.75" hidden="1" x14ac:dyDescent="0.25">
      <c r="A42" s="23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s="1" customFormat="1" ht="15.75" hidden="1" x14ac:dyDescent="0.25">
      <c r="A43" s="19"/>
      <c r="B43" s="14"/>
      <c r="C43" s="16"/>
      <c r="D43" s="16"/>
      <c r="E43" s="17"/>
      <c r="F43" s="18">
        <f>SUM(C43,D43)</f>
        <v>0</v>
      </c>
      <c r="G43" s="14"/>
      <c r="H43" s="16"/>
      <c r="I43" s="17"/>
      <c r="J43" s="16"/>
      <c r="K43" s="15"/>
    </row>
    <row r="44" spans="1:11" s="1" customFormat="1" ht="15.75" hidden="1" x14ac:dyDescent="0.25">
      <c r="A44" s="19"/>
      <c r="B44" s="14"/>
      <c r="C44" s="16"/>
      <c r="D44" s="16"/>
      <c r="E44" s="17"/>
      <c r="F44" s="18">
        <f>SUM(C44,D44)</f>
        <v>0</v>
      </c>
      <c r="G44" s="14"/>
      <c r="H44" s="16"/>
      <c r="I44" s="17"/>
      <c r="J44" s="16"/>
      <c r="K44" s="15"/>
    </row>
    <row r="45" spans="1:11" s="1" customFormat="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s="1" customFormat="1" ht="15.75" x14ac:dyDescent="0.25">
      <c r="A46" s="14"/>
      <c r="B46" s="13" t="s">
        <v>6</v>
      </c>
      <c r="C46" s="9">
        <f>SUM(C5:C45)</f>
        <v>0</v>
      </c>
      <c r="D46" s="9">
        <f>SUM(D5:D45)</f>
        <v>8.1720000000000006</v>
      </c>
      <c r="E46" s="10"/>
      <c r="F46" s="12">
        <f>SUM(C46,D46)</f>
        <v>8.1720000000000006</v>
      </c>
      <c r="G46" s="11"/>
      <c r="H46" s="9">
        <f>SUM(H5:H45)</f>
        <v>0</v>
      </c>
      <c r="I46" s="10"/>
      <c r="J46" s="9">
        <f>SUM(J5:J45)</f>
        <v>21.026119999999999</v>
      </c>
      <c r="K46" s="8">
        <f>C46-H46</f>
        <v>0</v>
      </c>
    </row>
    <row r="49" spans="2:8" s="1" customFormat="1" ht="15.75" x14ac:dyDescent="0.25">
      <c r="B49" s="7" t="s">
        <v>64</v>
      </c>
      <c r="F49" s="6"/>
      <c r="G49" s="5" t="s">
        <v>161</v>
      </c>
      <c r="H49" s="4"/>
    </row>
    <row r="50" spans="2:8" s="1" customFormat="1" x14ac:dyDescent="0.25">
      <c r="B50" s="7"/>
      <c r="F50" s="3" t="s">
        <v>0</v>
      </c>
      <c r="G50" s="2"/>
      <c r="H50" s="2"/>
    </row>
    <row r="51" spans="2:8" s="1" customFormat="1" ht="15.75" x14ac:dyDescent="0.25">
      <c r="B51" s="7" t="s">
        <v>3</v>
      </c>
      <c r="F51" s="6"/>
      <c r="G51" s="5" t="s">
        <v>160</v>
      </c>
      <c r="H51" s="4"/>
    </row>
    <row r="52" spans="2:8" s="1" customFormat="1" x14ac:dyDescent="0.25">
      <c r="F52" s="3" t="s">
        <v>0</v>
      </c>
      <c r="G52" s="2"/>
      <c r="H52" s="2"/>
    </row>
  </sheetData>
  <mergeCells count="10">
    <mergeCell ref="K3:K4"/>
    <mergeCell ref="A2:K2"/>
    <mergeCell ref="B1:J1"/>
    <mergeCell ref="C3:E3"/>
    <mergeCell ref="G51:H51"/>
    <mergeCell ref="G49:H4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B11" sqref="B1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170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169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15.75" x14ac:dyDescent="0.25">
      <c r="A5" s="24"/>
      <c r="B5" s="22"/>
      <c r="C5" s="20"/>
      <c r="D5" s="20"/>
      <c r="E5" s="21"/>
      <c r="F5" s="18">
        <f>SUM(C5,D5)</f>
        <v>0</v>
      </c>
      <c r="G5" s="22"/>
      <c r="H5" s="20"/>
      <c r="I5" s="25"/>
      <c r="J5" s="20"/>
      <c r="K5" s="15"/>
    </row>
    <row r="6" spans="1:1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</v>
      </c>
      <c r="D48" s="9">
        <f>SUM(D5:D47)</f>
        <v>0</v>
      </c>
      <c r="E48" s="10"/>
      <c r="F48" s="12">
        <f>SUM(C48,D48)</f>
        <v>0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0</v>
      </c>
    </row>
    <row r="51" spans="2:8" ht="15.75" x14ac:dyDescent="0.25">
      <c r="B51" s="7" t="s">
        <v>64</v>
      </c>
      <c r="F51" s="6"/>
      <c r="G51" s="5" t="s">
        <v>168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167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5.140625" style="1" customWidth="1"/>
    <col min="3" max="3" width="12.85546875" style="1" customWidth="1"/>
    <col min="4" max="4" width="13.5703125" style="1" customWidth="1"/>
    <col min="5" max="5" width="35.28515625" style="1" customWidth="1"/>
    <col min="6" max="6" width="15.85546875" style="1" customWidth="1"/>
    <col min="7" max="7" width="16.5703125" style="1" customWidth="1"/>
    <col min="8" max="8" width="11.5703125" style="1" customWidth="1"/>
    <col min="9" max="9" width="28.4257812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2"/>
      <c r="B1" s="34" t="s">
        <v>190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176" t="s">
        <v>189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188</v>
      </c>
      <c r="K4" s="26"/>
    </row>
    <row r="5" spans="1:11" s="1" customFormat="1" ht="47.25" x14ac:dyDescent="0.25">
      <c r="A5" s="171">
        <v>1</v>
      </c>
      <c r="B5" s="171" t="s">
        <v>179</v>
      </c>
      <c r="C5" s="20"/>
      <c r="D5" s="35">
        <v>150.803</v>
      </c>
      <c r="E5" s="171" t="s">
        <v>187</v>
      </c>
      <c r="F5" s="166">
        <f>D5</f>
        <v>150.803</v>
      </c>
      <c r="G5" s="173">
        <v>2220</v>
      </c>
      <c r="H5" s="15"/>
      <c r="I5" s="171" t="s">
        <v>187</v>
      </c>
      <c r="J5" s="15">
        <f>F5</f>
        <v>150.803</v>
      </c>
      <c r="K5" s="15">
        <v>0</v>
      </c>
    </row>
    <row r="6" spans="1:11" s="1" customFormat="1" ht="84" customHeight="1" x14ac:dyDescent="0.25">
      <c r="A6" s="171">
        <f>A5+1</f>
        <v>2</v>
      </c>
      <c r="B6" s="171" t="s">
        <v>179</v>
      </c>
      <c r="C6" s="20"/>
      <c r="D6" s="35">
        <v>13.789</v>
      </c>
      <c r="E6" s="175" t="s">
        <v>186</v>
      </c>
      <c r="F6" s="166">
        <f>D6</f>
        <v>13.789</v>
      </c>
      <c r="G6" s="173">
        <v>2220</v>
      </c>
      <c r="H6" s="15"/>
      <c r="I6" s="175" t="s">
        <v>186</v>
      </c>
      <c r="J6" s="15">
        <f>F6</f>
        <v>13.789</v>
      </c>
      <c r="K6" s="15">
        <v>0</v>
      </c>
    </row>
    <row r="7" spans="1:11" s="1" customFormat="1" ht="84" customHeight="1" x14ac:dyDescent="0.25">
      <c r="A7" s="171">
        <f>A6+1</f>
        <v>3</v>
      </c>
      <c r="B7" s="171" t="s">
        <v>179</v>
      </c>
      <c r="C7" s="20"/>
      <c r="D7" s="35">
        <v>13.647</v>
      </c>
      <c r="E7" s="175" t="s">
        <v>185</v>
      </c>
      <c r="F7" s="166">
        <f>D7</f>
        <v>13.647</v>
      </c>
      <c r="G7" s="173">
        <v>2220</v>
      </c>
      <c r="H7" s="15"/>
      <c r="I7" s="175" t="s">
        <v>185</v>
      </c>
      <c r="J7" s="15">
        <f>F7</f>
        <v>13.647</v>
      </c>
      <c r="K7" s="15">
        <v>0</v>
      </c>
    </row>
    <row r="8" spans="1:11" s="1" customFormat="1" ht="96.75" customHeight="1" x14ac:dyDescent="0.25">
      <c r="A8" s="171">
        <f>A7+1</f>
        <v>4</v>
      </c>
      <c r="B8" s="171" t="s">
        <v>179</v>
      </c>
      <c r="C8" s="20"/>
      <c r="D8" s="35">
        <v>0.216</v>
      </c>
      <c r="E8" s="174" t="s">
        <v>184</v>
      </c>
      <c r="F8" s="166">
        <f>D8</f>
        <v>0.216</v>
      </c>
      <c r="G8" s="173">
        <v>2220</v>
      </c>
      <c r="H8" s="15"/>
      <c r="I8" s="174" t="s">
        <v>184</v>
      </c>
      <c r="J8" s="15">
        <f>F8</f>
        <v>0.216</v>
      </c>
      <c r="K8" s="15">
        <v>0</v>
      </c>
    </row>
    <row r="9" spans="1:11" s="1" customFormat="1" ht="129.75" customHeight="1" x14ac:dyDescent="0.25">
      <c r="A9" s="171">
        <f>A8+1</f>
        <v>5</v>
      </c>
      <c r="B9" s="171" t="s">
        <v>179</v>
      </c>
      <c r="C9" s="20"/>
      <c r="D9" s="35">
        <v>307.089</v>
      </c>
      <c r="E9" s="172" t="s">
        <v>183</v>
      </c>
      <c r="F9" s="166">
        <f>D9</f>
        <v>307.089</v>
      </c>
      <c r="G9" s="173">
        <v>2220</v>
      </c>
      <c r="H9" s="15"/>
      <c r="I9" s="172" t="s">
        <v>183</v>
      </c>
      <c r="J9" s="15">
        <f>F9</f>
        <v>307.089</v>
      </c>
      <c r="K9" s="15">
        <v>0</v>
      </c>
    </row>
    <row r="10" spans="1:11" s="1" customFormat="1" ht="63" customHeight="1" x14ac:dyDescent="0.25">
      <c r="A10" s="171">
        <f>A9+1</f>
        <v>6</v>
      </c>
      <c r="B10" s="171" t="s">
        <v>179</v>
      </c>
      <c r="C10" s="20"/>
      <c r="D10" s="35">
        <v>11.374000000000001</v>
      </c>
      <c r="E10" s="172" t="s">
        <v>182</v>
      </c>
      <c r="F10" s="166">
        <f>D10</f>
        <v>11.374000000000001</v>
      </c>
      <c r="G10" s="173">
        <v>2220</v>
      </c>
      <c r="H10" s="15"/>
      <c r="I10" s="172" t="s">
        <v>182</v>
      </c>
      <c r="J10" s="15">
        <f>F10</f>
        <v>11.374000000000001</v>
      </c>
      <c r="K10" s="15">
        <v>0</v>
      </c>
    </row>
    <row r="11" spans="1:11" s="1" customFormat="1" ht="73.5" customHeight="1" x14ac:dyDescent="0.25">
      <c r="A11" s="171">
        <f>A10+1</f>
        <v>7</v>
      </c>
      <c r="B11" s="171" t="s">
        <v>179</v>
      </c>
      <c r="C11" s="20"/>
      <c r="D11" s="35">
        <v>2.0609999999999999</v>
      </c>
      <c r="E11" s="172" t="s">
        <v>181</v>
      </c>
      <c r="F11" s="166">
        <f>D11</f>
        <v>2.0609999999999999</v>
      </c>
      <c r="G11" s="173">
        <v>2220</v>
      </c>
      <c r="H11" s="15"/>
      <c r="I11" s="172" t="s">
        <v>181</v>
      </c>
      <c r="J11" s="15">
        <f>F11</f>
        <v>2.0609999999999999</v>
      </c>
      <c r="K11" s="15">
        <v>0</v>
      </c>
    </row>
    <row r="12" spans="1:11" s="1" customFormat="1" ht="90" customHeight="1" x14ac:dyDescent="0.25">
      <c r="A12" s="171">
        <f>A11+1</f>
        <v>8</v>
      </c>
      <c r="B12" s="171" t="s">
        <v>179</v>
      </c>
      <c r="C12" s="20"/>
      <c r="D12" s="35">
        <v>0.373</v>
      </c>
      <c r="E12" s="172" t="s">
        <v>180</v>
      </c>
      <c r="F12" s="166">
        <f>D12</f>
        <v>0.373</v>
      </c>
      <c r="G12" s="173">
        <v>2220</v>
      </c>
      <c r="H12" s="15"/>
      <c r="I12" s="172" t="s">
        <v>180</v>
      </c>
      <c r="J12" s="15">
        <f>F12</f>
        <v>0.373</v>
      </c>
      <c r="K12" s="15">
        <v>0</v>
      </c>
    </row>
    <row r="13" spans="1:11" s="1" customFormat="1" ht="96.75" customHeight="1" x14ac:dyDescent="0.25">
      <c r="A13" s="171">
        <f>A12+1</f>
        <v>9</v>
      </c>
      <c r="B13" s="171" t="s">
        <v>179</v>
      </c>
      <c r="C13" s="20"/>
      <c r="D13" s="35">
        <v>13.55</v>
      </c>
      <c r="E13" s="172" t="s">
        <v>178</v>
      </c>
      <c r="F13" s="166">
        <f>D13</f>
        <v>13.55</v>
      </c>
      <c r="G13" s="173">
        <v>2220</v>
      </c>
      <c r="H13" s="15"/>
      <c r="I13" s="172" t="s">
        <v>178</v>
      </c>
      <c r="J13" s="15">
        <f>F13</f>
        <v>13.55</v>
      </c>
      <c r="K13" s="15">
        <v>0</v>
      </c>
    </row>
    <row r="14" spans="1:11" s="1" customFormat="1" ht="82.5" customHeight="1" x14ac:dyDescent="0.25">
      <c r="A14" s="171">
        <f>A13+1</f>
        <v>10</v>
      </c>
      <c r="B14" s="171" t="s">
        <v>177</v>
      </c>
      <c r="C14" s="20"/>
      <c r="D14" s="35">
        <v>2.5680000000000001</v>
      </c>
      <c r="E14" s="172" t="s">
        <v>176</v>
      </c>
      <c r="F14" s="166">
        <f>D14</f>
        <v>2.5680000000000001</v>
      </c>
      <c r="G14" s="173">
        <v>2220</v>
      </c>
      <c r="H14" s="15"/>
      <c r="I14" s="172" t="s">
        <v>176</v>
      </c>
      <c r="J14" s="15">
        <f>F14</f>
        <v>2.5680000000000001</v>
      </c>
      <c r="K14" s="15">
        <v>0</v>
      </c>
    </row>
    <row r="15" spans="1:11" s="1" customFormat="1" ht="82.5" customHeight="1" x14ac:dyDescent="0.25">
      <c r="A15" s="171">
        <f>A14+1</f>
        <v>11</v>
      </c>
      <c r="B15" s="171" t="s">
        <v>174</v>
      </c>
      <c r="C15" s="20"/>
      <c r="D15" s="35">
        <v>63.540999999999997</v>
      </c>
      <c r="E15" s="172" t="s">
        <v>175</v>
      </c>
      <c r="F15" s="166">
        <f>D15</f>
        <v>63.540999999999997</v>
      </c>
      <c r="G15" s="173">
        <v>2220</v>
      </c>
      <c r="H15" s="15"/>
      <c r="I15" s="172" t="s">
        <v>175</v>
      </c>
      <c r="J15" s="15">
        <f>F15</f>
        <v>63.540999999999997</v>
      </c>
      <c r="K15" s="15">
        <v>0</v>
      </c>
    </row>
    <row r="16" spans="1:11" s="1" customFormat="1" ht="82.5" customHeight="1" x14ac:dyDescent="0.25">
      <c r="A16" s="171">
        <f>A15+1</f>
        <v>12</v>
      </c>
      <c r="B16" s="171" t="s">
        <v>174</v>
      </c>
      <c r="C16" s="20"/>
      <c r="D16" s="35">
        <v>17.385000000000002</v>
      </c>
      <c r="E16" s="172" t="s">
        <v>173</v>
      </c>
      <c r="F16" s="166">
        <f>D16</f>
        <v>17.385000000000002</v>
      </c>
      <c r="G16" s="173">
        <v>2220</v>
      </c>
      <c r="H16" s="15"/>
      <c r="I16" s="172" t="s">
        <v>173</v>
      </c>
      <c r="J16" s="15">
        <f>F16</f>
        <v>17.385000000000002</v>
      </c>
      <c r="K16" s="15">
        <v>0</v>
      </c>
    </row>
    <row r="17" spans="1:11" s="1" customFormat="1" ht="30.75" customHeight="1" x14ac:dyDescent="0.25">
      <c r="A17" s="171">
        <f>A16+1</f>
        <v>13</v>
      </c>
      <c r="B17" s="171" t="s">
        <v>11</v>
      </c>
      <c r="C17" s="15"/>
      <c r="D17" s="15">
        <v>0</v>
      </c>
      <c r="E17" s="170"/>
      <c r="F17" s="166">
        <v>0</v>
      </c>
      <c r="G17" s="169"/>
      <c r="H17" s="15"/>
      <c r="I17" s="168"/>
      <c r="J17" s="15">
        <v>0</v>
      </c>
      <c r="K17" s="15">
        <v>2.33</v>
      </c>
    </row>
    <row r="18" spans="1:11" s="1" customFormat="1" ht="24" customHeight="1" x14ac:dyDescent="0.25">
      <c r="A18" s="14"/>
      <c r="B18" s="167" t="s">
        <v>6</v>
      </c>
      <c r="C18" s="163"/>
      <c r="D18" s="163">
        <v>1205.26</v>
      </c>
      <c r="E18" s="164"/>
      <c r="F18" s="166">
        <v>1205.26</v>
      </c>
      <c r="G18" s="165"/>
      <c r="H18" s="163">
        <f>SUM(H5:H13)</f>
        <v>0</v>
      </c>
      <c r="I18" s="164"/>
      <c r="J18" s="163">
        <v>1205.26</v>
      </c>
      <c r="K18" s="35">
        <v>2.33</v>
      </c>
    </row>
    <row r="19" spans="1:11" s="1" customFormat="1" x14ac:dyDescent="0.25">
      <c r="B19" s="153"/>
      <c r="D19" s="153"/>
      <c r="E19" s="153"/>
      <c r="F19" s="153"/>
      <c r="G19" s="153"/>
      <c r="H19" s="153"/>
      <c r="I19" s="153"/>
      <c r="J19" s="153"/>
      <c r="K19" s="153"/>
    </row>
    <row r="20" spans="1:11" s="1" customFormat="1" ht="15.75" x14ac:dyDescent="0.25">
      <c r="B20" s="162"/>
      <c r="D20" s="153"/>
      <c r="E20" s="153"/>
      <c r="F20" s="154"/>
      <c r="G20" s="154"/>
      <c r="H20" s="154"/>
      <c r="I20" s="154"/>
      <c r="J20" s="153"/>
      <c r="K20" s="153"/>
    </row>
    <row r="21" spans="1:11" s="1" customFormat="1" ht="18.75" x14ac:dyDescent="0.3">
      <c r="A21" s="152"/>
      <c r="B21" s="160" t="s">
        <v>5</v>
      </c>
      <c r="C21" s="152"/>
      <c r="D21" s="154"/>
      <c r="E21" s="154"/>
      <c r="F21" s="159"/>
      <c r="G21" s="158" t="s">
        <v>172</v>
      </c>
      <c r="H21" s="157"/>
      <c r="I21" s="154"/>
      <c r="J21" s="153"/>
      <c r="K21" s="153"/>
    </row>
    <row r="22" spans="1:11" s="1" customFormat="1" ht="15.75" x14ac:dyDescent="0.25">
      <c r="A22" s="152"/>
      <c r="B22" s="161"/>
      <c r="C22" s="152"/>
      <c r="D22" s="154"/>
      <c r="E22" s="154"/>
      <c r="F22" s="156" t="s">
        <v>0</v>
      </c>
      <c r="G22" s="155"/>
      <c r="H22" s="155"/>
      <c r="I22" s="154"/>
      <c r="J22" s="153"/>
      <c r="K22" s="153"/>
    </row>
    <row r="23" spans="1:11" s="1" customFormat="1" ht="18.75" x14ac:dyDescent="0.3">
      <c r="A23" s="152"/>
      <c r="B23" s="160" t="s">
        <v>3</v>
      </c>
      <c r="C23" s="152"/>
      <c r="D23" s="154"/>
      <c r="E23" s="154"/>
      <c r="F23" s="159"/>
      <c r="G23" s="158" t="s">
        <v>171</v>
      </c>
      <c r="H23" s="157"/>
      <c r="I23" s="154"/>
      <c r="J23" s="153"/>
      <c r="K23" s="153"/>
    </row>
    <row r="24" spans="1:11" s="1" customFormat="1" ht="15.75" x14ac:dyDescent="0.25">
      <c r="A24" s="152"/>
      <c r="B24" s="152"/>
      <c r="C24" s="152"/>
      <c r="D24" s="154"/>
      <c r="E24" s="154"/>
      <c r="F24" s="156" t="s">
        <v>0</v>
      </c>
      <c r="G24" s="155"/>
      <c r="H24" s="155"/>
      <c r="I24" s="154"/>
      <c r="J24" s="153"/>
      <c r="K24" s="153"/>
    </row>
    <row r="25" spans="1:11" s="1" customFormat="1" ht="15.75" x14ac:dyDescent="0.25">
      <c r="B25" s="152"/>
      <c r="C25" s="152"/>
      <c r="F25" s="152"/>
      <c r="G25" s="152"/>
      <c r="H25" s="152"/>
      <c r="I25" s="152"/>
    </row>
    <row r="26" spans="1:11" s="1" customFormat="1" ht="15.75" x14ac:dyDescent="0.25">
      <c r="B26" s="152"/>
      <c r="C26" s="152"/>
    </row>
    <row r="27" spans="1:11" s="1" customFormat="1" ht="15.75" x14ac:dyDescent="0.25">
      <c r="B27" s="152"/>
      <c r="C27" s="152"/>
    </row>
  </sheetData>
  <mergeCells count="10">
    <mergeCell ref="K3:K4"/>
    <mergeCell ref="A2:K2"/>
    <mergeCell ref="B1:J1"/>
    <mergeCell ref="C3:E3"/>
    <mergeCell ref="G23:H23"/>
    <mergeCell ref="G21:H2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C10" sqref="C10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32"/>
      <c r="B1" s="34" t="s">
        <v>35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18.75" customHeight="1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33" customHeight="1" x14ac:dyDescent="0.25">
      <c r="A3" s="30" t="s">
        <v>33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37" t="s">
        <v>20</v>
      </c>
    </row>
    <row r="4" spans="1:11" ht="150" customHeight="1" x14ac:dyDescent="0.25">
      <c r="A4" s="30"/>
      <c r="B4" s="30"/>
      <c r="C4" s="27" t="s">
        <v>32</v>
      </c>
      <c r="D4" s="27" t="s">
        <v>18</v>
      </c>
      <c r="E4" s="27" t="s">
        <v>17</v>
      </c>
      <c r="F4" s="29"/>
      <c r="G4" s="27" t="s">
        <v>16</v>
      </c>
      <c r="H4" s="27" t="s">
        <v>14</v>
      </c>
      <c r="I4" s="27" t="s">
        <v>15</v>
      </c>
      <c r="J4" s="27" t="s">
        <v>14</v>
      </c>
      <c r="K4" s="36"/>
    </row>
    <row r="5" spans="1:11" ht="15.75" x14ac:dyDescent="0.25">
      <c r="A5" s="24">
        <v>1</v>
      </c>
      <c r="B5" s="22" t="s">
        <v>11</v>
      </c>
      <c r="C5" s="20">
        <v>0</v>
      </c>
      <c r="D5" s="20">
        <v>3.4350000000000001</v>
      </c>
      <c r="E5" s="21" t="s">
        <v>31</v>
      </c>
      <c r="F5" s="18">
        <f>SUM(C5,D5)</f>
        <v>3.4350000000000001</v>
      </c>
      <c r="G5" s="22"/>
      <c r="H5" s="20"/>
      <c r="I5" s="25" t="s">
        <v>31</v>
      </c>
      <c r="J5" s="20">
        <v>3.4350000000000001</v>
      </c>
      <c r="K5" s="35"/>
    </row>
    <row r="6" spans="1:1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ht="15.75" x14ac:dyDescent="0.25">
      <c r="A7" s="24"/>
      <c r="B7" s="21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ht="15.75" x14ac:dyDescent="0.25">
      <c r="A48" s="14"/>
      <c r="B48" s="13" t="s">
        <v>6</v>
      </c>
      <c r="C48" s="9">
        <f>SUM(C5:C47)</f>
        <v>0</v>
      </c>
      <c r="D48" s="9">
        <f>SUM(D5:D47)</f>
        <v>3.4350000000000001</v>
      </c>
      <c r="E48" s="10"/>
      <c r="F48" s="12">
        <f>SUM(C48,D48)</f>
        <v>3.4350000000000001</v>
      </c>
      <c r="G48" s="11"/>
      <c r="H48" s="9">
        <f>SUM(H5:H47)</f>
        <v>0</v>
      </c>
      <c r="I48" s="10"/>
      <c r="J48" s="9">
        <f>SUM(J5:J47)</f>
        <v>3.4350000000000001</v>
      </c>
      <c r="K48" s="8">
        <f>C48-H48</f>
        <v>0</v>
      </c>
    </row>
    <row r="51" spans="2:8" ht="15.75" x14ac:dyDescent="0.25">
      <c r="B51" s="7" t="s">
        <v>30</v>
      </c>
      <c r="F51" s="6"/>
      <c r="G51" s="5" t="s">
        <v>29</v>
      </c>
      <c r="H51" s="4"/>
    </row>
    <row r="52" spans="2:8" x14ac:dyDescent="0.25">
      <c r="B52" s="7"/>
      <c r="F52" s="3" t="s">
        <v>0</v>
      </c>
      <c r="G52" s="2"/>
      <c r="H52" s="2"/>
    </row>
    <row r="53" spans="2:8" ht="15.75" x14ac:dyDescent="0.25">
      <c r="B53" s="7" t="s">
        <v>3</v>
      </c>
      <c r="F53" s="6"/>
      <c r="G53" s="5" t="s">
        <v>28</v>
      </c>
      <c r="H53" s="4"/>
    </row>
    <row r="54" spans="2:8" x14ac:dyDescent="0.25">
      <c r="F54" s="3" t="s">
        <v>0</v>
      </c>
      <c r="G54" s="2"/>
      <c r="H54" s="2"/>
    </row>
  </sheetData>
  <mergeCells count="10">
    <mergeCell ref="G51:H51"/>
    <mergeCell ref="G53:H53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/>
  <pageMargins left="0.31496062992125984" right="0.31496062992125984" top="0.55118110236220474" bottom="0.15748031496062992" header="0.31496062992125984" footer="0.31496062992125984"/>
  <pageSetup paperSize="9" scale="5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90" zoomScaleNormal="90" workbookViewId="0">
      <selection activeCell="C3" sqref="C3:E3"/>
    </sheetView>
  </sheetViews>
  <sheetFormatPr defaultRowHeight="15" x14ac:dyDescent="0.25"/>
  <cols>
    <col min="1" max="1" width="5.28515625" style="1" customWidth="1"/>
    <col min="2" max="2" width="19.28515625" style="1" customWidth="1"/>
    <col min="3" max="3" width="20.7109375" style="1" customWidth="1"/>
    <col min="4" max="4" width="18.85546875" style="1" customWidth="1"/>
    <col min="5" max="5" width="28.85546875" style="1" customWidth="1"/>
    <col min="6" max="6" width="17.42578125" style="1" customWidth="1"/>
    <col min="7" max="7" width="16.7109375" style="1" customWidth="1"/>
    <col min="8" max="8" width="11.28515625" style="1" customWidth="1"/>
    <col min="9" max="9" width="26.5703125" style="1" customWidth="1"/>
    <col min="10" max="10" width="15.28515625" style="1" customWidth="1"/>
    <col min="11" max="11" width="19.140625" style="1" customWidth="1"/>
    <col min="12" max="16384" width="9.140625" style="1"/>
  </cols>
  <sheetData>
    <row r="1" spans="1:11" ht="63.6" customHeight="1" x14ac:dyDescent="0.25">
      <c r="A1" s="32"/>
      <c r="B1" s="34" t="s">
        <v>209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40.9" customHeight="1" x14ac:dyDescent="0.25">
      <c r="A2" s="31" t="s">
        <v>208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2.6" customHeight="1" x14ac:dyDescent="0.25">
      <c r="A3" s="30" t="s">
        <v>25</v>
      </c>
      <c r="B3" s="188" t="s">
        <v>24</v>
      </c>
      <c r="C3" s="29" t="s">
        <v>23</v>
      </c>
      <c r="D3" s="29"/>
      <c r="E3" s="29"/>
      <c r="F3" s="187" t="s">
        <v>22</v>
      </c>
      <c r="G3" s="29" t="s">
        <v>21</v>
      </c>
      <c r="H3" s="29"/>
      <c r="I3" s="29"/>
      <c r="J3" s="29"/>
      <c r="K3" s="184" t="s">
        <v>207</v>
      </c>
    </row>
    <row r="4" spans="1:11" ht="94.9" customHeight="1" x14ac:dyDescent="0.25">
      <c r="A4" s="30"/>
      <c r="B4" s="188"/>
      <c r="C4" s="185" t="s">
        <v>206</v>
      </c>
      <c r="D4" s="185" t="s">
        <v>205</v>
      </c>
      <c r="E4" s="185" t="s">
        <v>17</v>
      </c>
      <c r="F4" s="187"/>
      <c r="G4" s="186" t="s">
        <v>16</v>
      </c>
      <c r="H4" s="185" t="s">
        <v>204</v>
      </c>
      <c r="I4" s="185" t="s">
        <v>15</v>
      </c>
      <c r="J4" s="185" t="s">
        <v>204</v>
      </c>
      <c r="K4" s="184"/>
    </row>
    <row r="5" spans="1:11" ht="44.45" customHeight="1" x14ac:dyDescent="0.25">
      <c r="A5" s="24">
        <v>1</v>
      </c>
      <c r="B5" s="180" t="s">
        <v>200</v>
      </c>
      <c r="C5" s="20"/>
      <c r="D5" s="75">
        <v>305.18</v>
      </c>
      <c r="E5" s="179" t="s">
        <v>203</v>
      </c>
      <c r="F5" s="183">
        <f>SUM(C5,D5)</f>
        <v>305.18</v>
      </c>
      <c r="G5" s="182"/>
      <c r="H5" s="75"/>
      <c r="I5" s="179" t="s">
        <v>202</v>
      </c>
      <c r="J5" s="178">
        <v>305.18</v>
      </c>
      <c r="K5" s="178"/>
    </row>
    <row r="6" spans="1:11" ht="51" customHeight="1" x14ac:dyDescent="0.25">
      <c r="A6" s="24">
        <v>2</v>
      </c>
      <c r="B6" s="180" t="s">
        <v>200</v>
      </c>
      <c r="C6" s="20"/>
      <c r="D6" s="75">
        <v>188.5</v>
      </c>
      <c r="E6" s="179" t="s">
        <v>198</v>
      </c>
      <c r="F6" s="183">
        <f>SUM(C6,D6)</f>
        <v>188.5</v>
      </c>
      <c r="G6" s="182"/>
      <c r="H6" s="75"/>
      <c r="I6" s="181" t="s">
        <v>201</v>
      </c>
      <c r="J6" s="178">
        <v>188.5</v>
      </c>
      <c r="K6" s="178"/>
    </row>
    <row r="7" spans="1:11" ht="36.6" customHeight="1" x14ac:dyDescent="0.25">
      <c r="A7" s="24">
        <v>3</v>
      </c>
      <c r="B7" s="180" t="s">
        <v>200</v>
      </c>
      <c r="C7" s="75"/>
      <c r="D7" s="75">
        <v>29.78</v>
      </c>
      <c r="E7" s="179" t="s">
        <v>195</v>
      </c>
      <c r="F7" s="183">
        <f>SUM(C7,D7)</f>
        <v>29.78</v>
      </c>
      <c r="G7" s="182"/>
      <c r="H7" s="75"/>
      <c r="I7" s="179" t="s">
        <v>195</v>
      </c>
      <c r="J7" s="178">
        <v>29.78</v>
      </c>
      <c r="K7" s="15"/>
    </row>
    <row r="8" spans="1:11" ht="49.15" customHeight="1" x14ac:dyDescent="0.25">
      <c r="A8" s="24">
        <v>4</v>
      </c>
      <c r="B8" s="180" t="s">
        <v>199</v>
      </c>
      <c r="C8" s="75"/>
      <c r="D8" s="75">
        <v>17.78</v>
      </c>
      <c r="E8" s="179" t="s">
        <v>198</v>
      </c>
      <c r="F8" s="183">
        <f>SUM(C8,D8)</f>
        <v>17.78</v>
      </c>
      <c r="G8" s="182"/>
      <c r="H8" s="75"/>
      <c r="I8" s="181" t="s">
        <v>197</v>
      </c>
      <c r="J8" s="178">
        <v>17.78</v>
      </c>
      <c r="K8" s="15"/>
    </row>
    <row r="9" spans="1:11" ht="46.15" customHeight="1" x14ac:dyDescent="0.25">
      <c r="A9" s="24">
        <v>6</v>
      </c>
      <c r="B9" s="180" t="s">
        <v>196</v>
      </c>
      <c r="C9" s="20"/>
      <c r="D9" s="75">
        <v>7.62</v>
      </c>
      <c r="E9" s="179" t="s">
        <v>195</v>
      </c>
      <c r="F9" s="18">
        <f>SUM(C9,D9)</f>
        <v>7.62</v>
      </c>
      <c r="G9" s="23"/>
      <c r="H9" s="20"/>
      <c r="I9" s="179" t="s">
        <v>195</v>
      </c>
      <c r="J9" s="178">
        <v>7.62</v>
      </c>
      <c r="K9" s="15"/>
    </row>
    <row r="10" spans="1:11" ht="25.9" customHeight="1" x14ac:dyDescent="0.25">
      <c r="A10" s="24">
        <v>7</v>
      </c>
      <c r="B10" s="177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ht="15.75" x14ac:dyDescent="0.25">
      <c r="A11" s="24">
        <v>8</v>
      </c>
      <c r="B11" s="177"/>
      <c r="C11" s="20"/>
      <c r="D11" s="20"/>
      <c r="E11" s="21"/>
      <c r="F11" s="18">
        <f>SUM(C11,D11)</f>
        <v>0</v>
      </c>
      <c r="G11" s="22"/>
      <c r="H11" s="20"/>
      <c r="I11" s="25"/>
      <c r="J11" s="20"/>
      <c r="K11" s="15"/>
    </row>
    <row r="12" spans="1:11" ht="15.75" x14ac:dyDescent="0.25">
      <c r="A12" s="23">
        <v>9</v>
      </c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ht="15.75" x14ac:dyDescent="0.25">
      <c r="A14" s="24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ht="15.75" x14ac:dyDescent="0.25">
      <c r="A22" s="23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ht="15.75" x14ac:dyDescent="0.25">
      <c r="A24" s="24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ht="15.75" x14ac:dyDescent="0.25">
      <c r="A32" s="23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ht="15.75" x14ac:dyDescent="0.25">
      <c r="A34" s="24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ht="15.75" x14ac:dyDescent="0.25">
      <c r="A42" s="23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ht="15.75" x14ac:dyDescent="0.25">
      <c r="A44" s="19"/>
      <c r="B44" s="14"/>
      <c r="C44" s="16"/>
      <c r="D44" s="16"/>
      <c r="E44" s="17"/>
      <c r="F44" s="18">
        <f>SUM(C44,D44)</f>
        <v>0</v>
      </c>
      <c r="G44" s="14"/>
      <c r="H44" s="16"/>
      <c r="I44" s="17"/>
      <c r="J44" s="16"/>
      <c r="K44" s="15"/>
    </row>
    <row r="45" spans="1:1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ht="15.75" x14ac:dyDescent="0.25">
      <c r="A47" s="14"/>
      <c r="B47" s="13" t="s">
        <v>6</v>
      </c>
      <c r="C47" s="9">
        <f>SUM(C5:C46)</f>
        <v>0</v>
      </c>
      <c r="D47" s="9">
        <f>SUM(D5:D46)</f>
        <v>548.86</v>
      </c>
      <c r="E47" s="10"/>
      <c r="F47" s="12">
        <f>SUM(C47,D47)</f>
        <v>548.86</v>
      </c>
      <c r="G47" s="11"/>
      <c r="H47" s="9">
        <f>SUM(H5:H46)</f>
        <v>0</v>
      </c>
      <c r="I47" s="10"/>
      <c r="J47" s="9">
        <f>SUM(J5:J46)</f>
        <v>548.86</v>
      </c>
      <c r="K47" s="8">
        <f>C47-H47</f>
        <v>0</v>
      </c>
    </row>
    <row r="50" spans="2:8" ht="15.75" x14ac:dyDescent="0.25">
      <c r="B50" s="7" t="s">
        <v>64</v>
      </c>
      <c r="F50" s="6"/>
      <c r="G50" s="5" t="s">
        <v>194</v>
      </c>
      <c r="H50" s="4"/>
    </row>
    <row r="51" spans="2:8" x14ac:dyDescent="0.25">
      <c r="B51" s="7"/>
      <c r="F51" s="3" t="s">
        <v>0</v>
      </c>
      <c r="G51" s="2"/>
      <c r="H51" s="2"/>
    </row>
    <row r="52" spans="2:8" ht="15.75" x14ac:dyDescent="0.25">
      <c r="B52" s="7" t="s">
        <v>193</v>
      </c>
      <c r="F52" s="6"/>
      <c r="G52" s="5" t="s">
        <v>192</v>
      </c>
      <c r="H52" s="4"/>
    </row>
    <row r="53" spans="2:8" x14ac:dyDescent="0.25">
      <c r="B53" s="1" t="s">
        <v>191</v>
      </c>
      <c r="F53" s="3" t="s">
        <v>0</v>
      </c>
      <c r="G53" s="2"/>
      <c r="H53" s="2"/>
    </row>
  </sheetData>
  <mergeCells count="10">
    <mergeCell ref="G3:J3"/>
    <mergeCell ref="K3:K4"/>
    <mergeCell ref="G50:H50"/>
    <mergeCell ref="G52:H52"/>
    <mergeCell ref="B1:J1"/>
    <mergeCell ref="A2:K2"/>
    <mergeCell ref="A3:A4"/>
    <mergeCell ref="B3:B4"/>
    <mergeCell ref="C3:E3"/>
    <mergeCell ref="F3:F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0" zoomScaleNormal="80" workbookViewId="0"/>
  </sheetViews>
  <sheetFormatPr defaultRowHeight="15" x14ac:dyDescent="0.25"/>
  <cols>
    <col min="1" max="1" width="5.140625" style="1" customWidth="1"/>
    <col min="2" max="2" width="34.28515625" style="1" customWidth="1"/>
    <col min="3" max="3" width="16.28515625" style="1" customWidth="1"/>
    <col min="4" max="4" width="13.5703125" style="1" customWidth="1"/>
    <col min="5" max="5" width="27.285156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1.140625" style="1" customWidth="1"/>
    <col min="10" max="10" width="12.140625" style="1" customWidth="1"/>
    <col min="11" max="11" width="17" style="1" customWidth="1"/>
    <col min="12" max="16384" width="9.140625" style="1"/>
  </cols>
  <sheetData>
    <row r="1" spans="1:11" s="1" customFormat="1" ht="78.599999999999994" customHeight="1" x14ac:dyDescent="0.25">
      <c r="A1" s="32"/>
      <c r="B1" s="34" t="s">
        <v>225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s="1" customFormat="1" ht="13.15" customHeight="1" x14ac:dyDescent="0.25">
      <c r="A2" s="31" t="s">
        <v>224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223</v>
      </c>
    </row>
    <row r="4" spans="1:11" s="1" customFormat="1" ht="115.9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222</v>
      </c>
      <c r="I4" s="27" t="s">
        <v>15</v>
      </c>
      <c r="J4" s="27" t="s">
        <v>14</v>
      </c>
      <c r="K4" s="26"/>
    </row>
    <row r="5" spans="1:11" s="197" customFormat="1" ht="53.25" customHeight="1" x14ac:dyDescent="0.25">
      <c r="A5" s="56">
        <v>1</v>
      </c>
      <c r="B5" s="200" t="s">
        <v>179</v>
      </c>
      <c r="C5" s="194">
        <v>0</v>
      </c>
      <c r="D5" s="194">
        <v>752.4</v>
      </c>
      <c r="E5" s="25" t="s">
        <v>221</v>
      </c>
      <c r="F5" s="194">
        <f>D5</f>
        <v>752.4</v>
      </c>
      <c r="G5" s="195">
        <v>2220</v>
      </c>
      <c r="H5" s="194">
        <v>0</v>
      </c>
      <c r="I5" s="25" t="s">
        <v>220</v>
      </c>
      <c r="J5" s="199">
        <v>752.4</v>
      </c>
      <c r="K5" s="198">
        <v>0</v>
      </c>
    </row>
    <row r="6" spans="1:11" s="197" customFormat="1" ht="49.5" customHeight="1" x14ac:dyDescent="0.25">
      <c r="A6" s="56">
        <f>A5+1</f>
        <v>2</v>
      </c>
      <c r="B6" s="25" t="s">
        <v>219</v>
      </c>
      <c r="C6" s="194">
        <v>0</v>
      </c>
      <c r="D6" s="194">
        <v>4</v>
      </c>
      <c r="E6" s="196" t="s">
        <v>218</v>
      </c>
      <c r="F6" s="194">
        <f>D6</f>
        <v>4</v>
      </c>
      <c r="G6" s="195">
        <v>2220</v>
      </c>
      <c r="H6" s="194">
        <v>0</v>
      </c>
      <c r="I6" s="196" t="s">
        <v>218</v>
      </c>
      <c r="J6" s="199">
        <v>4</v>
      </c>
      <c r="K6" s="198">
        <v>0</v>
      </c>
    </row>
    <row r="7" spans="1:11" s="197" customFormat="1" ht="60.75" customHeight="1" x14ac:dyDescent="0.25">
      <c r="A7" s="56">
        <f>A6+1</f>
        <v>3</v>
      </c>
      <c r="B7" s="196" t="s">
        <v>217</v>
      </c>
      <c r="C7" s="194">
        <v>0</v>
      </c>
      <c r="D7" s="194">
        <v>15</v>
      </c>
      <c r="E7" s="196" t="s">
        <v>214</v>
      </c>
      <c r="F7" s="194">
        <f>D7</f>
        <v>15</v>
      </c>
      <c r="G7" s="195">
        <v>2220</v>
      </c>
      <c r="H7" s="194">
        <v>0</v>
      </c>
      <c r="I7" s="196" t="s">
        <v>216</v>
      </c>
      <c r="J7" s="199">
        <v>15</v>
      </c>
      <c r="K7" s="198">
        <v>0</v>
      </c>
    </row>
    <row r="8" spans="1:11" s="197" customFormat="1" ht="46.15" customHeight="1" x14ac:dyDescent="0.25">
      <c r="A8" s="56">
        <f>A7+1</f>
        <v>4</v>
      </c>
      <c r="B8" s="25" t="s">
        <v>215</v>
      </c>
      <c r="C8" s="194">
        <v>0</v>
      </c>
      <c r="D8" s="194">
        <v>3.1</v>
      </c>
      <c r="E8" s="196" t="s">
        <v>214</v>
      </c>
      <c r="F8" s="194">
        <f>D8</f>
        <v>3.1</v>
      </c>
      <c r="G8" s="195">
        <v>2220</v>
      </c>
      <c r="H8" s="194">
        <v>0</v>
      </c>
      <c r="I8" s="196" t="s">
        <v>213</v>
      </c>
      <c r="J8" s="194">
        <v>3.1</v>
      </c>
      <c r="K8" s="198">
        <v>0</v>
      </c>
    </row>
    <row r="9" spans="1:11" s="193" customFormat="1" ht="49.9" customHeight="1" x14ac:dyDescent="0.25">
      <c r="A9" s="56">
        <f>A8+1</f>
        <v>5</v>
      </c>
      <c r="B9" s="196" t="s">
        <v>11</v>
      </c>
      <c r="C9" s="194">
        <v>0</v>
      </c>
      <c r="D9" s="194">
        <v>0</v>
      </c>
      <c r="E9" s="25"/>
      <c r="F9" s="194">
        <v>0</v>
      </c>
      <c r="G9" s="195">
        <v>2240</v>
      </c>
      <c r="H9" s="194">
        <v>0</v>
      </c>
      <c r="I9" s="25"/>
      <c r="J9" s="194">
        <v>0</v>
      </c>
      <c r="K9" s="194">
        <v>100.4</v>
      </c>
    </row>
    <row r="10" spans="1:11" s="1" customFormat="1" ht="15.75" x14ac:dyDescent="0.25">
      <c r="A10" s="14"/>
      <c r="B10" s="13" t="s">
        <v>6</v>
      </c>
      <c r="C10" s="9">
        <f>SUM(C5:C9)</f>
        <v>0</v>
      </c>
      <c r="D10" s="9">
        <f>SUM(D5:D9)</f>
        <v>774.5</v>
      </c>
      <c r="E10" s="9">
        <f>SUM(E5:E9)</f>
        <v>0</v>
      </c>
      <c r="F10" s="9">
        <f>SUM(F5:F9)</f>
        <v>774.5</v>
      </c>
      <c r="G10" s="9">
        <v>0</v>
      </c>
      <c r="H10" s="9">
        <f>SUM(H5:H9)</f>
        <v>0</v>
      </c>
      <c r="I10" s="9">
        <v>0</v>
      </c>
      <c r="J10" s="9">
        <f>SUM(J5:J9)</f>
        <v>774.5</v>
      </c>
      <c r="K10" s="9">
        <f>SUM(K5:K9)</f>
        <v>100.4</v>
      </c>
    </row>
    <row r="11" spans="1:11" s="1" customFormat="1" x14ac:dyDescent="0.25">
      <c r="D11" s="41"/>
    </row>
    <row r="13" spans="1:11" s="1" customFormat="1" ht="15.75" x14ac:dyDescent="0.25">
      <c r="B13" s="192" t="s">
        <v>212</v>
      </c>
      <c r="C13" s="191"/>
      <c r="D13" s="191"/>
      <c r="E13" s="191"/>
      <c r="F13" s="190"/>
      <c r="G13" s="5" t="s">
        <v>211</v>
      </c>
      <c r="H13" s="189"/>
    </row>
    <row r="14" spans="1:11" s="1" customFormat="1" x14ac:dyDescent="0.25">
      <c r="B14" s="7"/>
      <c r="F14" s="3" t="s">
        <v>0</v>
      </c>
      <c r="G14" s="2"/>
      <c r="H14" s="2"/>
    </row>
    <row r="15" spans="1:11" s="1" customFormat="1" x14ac:dyDescent="0.25">
      <c r="B15" s="7"/>
      <c r="F15" s="3"/>
      <c r="G15" s="2"/>
      <c r="H15" s="2"/>
    </row>
    <row r="16" spans="1:11" s="1" customFormat="1" ht="15.75" x14ac:dyDescent="0.25">
      <c r="B16" s="192" t="s">
        <v>3</v>
      </c>
      <c r="C16" s="191"/>
      <c r="D16" s="191"/>
      <c r="E16" s="191"/>
      <c r="F16" s="190"/>
      <c r="G16" s="5" t="s">
        <v>210</v>
      </c>
      <c r="H16" s="189"/>
    </row>
    <row r="17" spans="6:8" s="1" customFormat="1" x14ac:dyDescent="0.25">
      <c r="F17" s="3" t="s">
        <v>0</v>
      </c>
      <c r="G17" s="2"/>
      <c r="H17" s="2"/>
    </row>
    <row r="18" spans="6:8" s="1" customFormat="1" x14ac:dyDescent="0.25">
      <c r="F18" s="3"/>
      <c r="G18" s="2"/>
      <c r="H18" s="2"/>
    </row>
    <row r="19" spans="6:8" s="1" customFormat="1" x14ac:dyDescent="0.25">
      <c r="F19" s="3"/>
      <c r="G19" s="2"/>
      <c r="H19" s="2"/>
    </row>
  </sheetData>
  <mergeCells count="10">
    <mergeCell ref="K3:K4"/>
    <mergeCell ref="A2:K2"/>
    <mergeCell ref="C3:E3"/>
    <mergeCell ref="B1:K1"/>
    <mergeCell ref="G16:H16"/>
    <mergeCell ref="G13:H13"/>
    <mergeCell ref="A3:A4"/>
    <mergeCell ref="B3:B4"/>
    <mergeCell ref="F3:F4"/>
    <mergeCell ref="G3:J3"/>
  </mergeCells>
  <printOptions horizontalCentered="1" verticalCentered="1"/>
  <pageMargins left="0.19685039370078741" right="0.19685039370078741" top="0.19685039370078741" bottom="0.19685039370078741" header="0" footer="0"/>
  <pageSetup paperSize="9" scale="6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23.285156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5.14062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2.25" customHeight="1" x14ac:dyDescent="0.25">
      <c r="A1" s="32"/>
      <c r="B1" s="34" t="s">
        <v>61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21.75" customHeight="1" x14ac:dyDescent="0.25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1.25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ht="152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ht="87" customHeight="1" x14ac:dyDescent="0.3">
      <c r="A5" s="24">
        <v>1</v>
      </c>
      <c r="B5" s="54" t="s">
        <v>59</v>
      </c>
      <c r="C5" s="46"/>
      <c r="D5" s="46">
        <v>42.64</v>
      </c>
      <c r="E5" s="54" t="s">
        <v>58</v>
      </c>
      <c r="F5" s="44">
        <v>42.64</v>
      </c>
      <c r="G5" s="43"/>
      <c r="H5" s="20"/>
      <c r="I5" s="54" t="s">
        <v>58</v>
      </c>
      <c r="J5" s="51">
        <v>42.64</v>
      </c>
      <c r="K5" s="51">
        <f>D5-J5</f>
        <v>0</v>
      </c>
    </row>
    <row r="6" spans="1:11" ht="95.25" customHeight="1" x14ac:dyDescent="0.3">
      <c r="A6" s="24">
        <v>2</v>
      </c>
      <c r="B6" s="53"/>
      <c r="C6" s="46"/>
      <c r="D6" s="46">
        <v>166.86</v>
      </c>
      <c r="E6" s="53" t="s">
        <v>57</v>
      </c>
      <c r="F6" s="44">
        <v>166.86</v>
      </c>
      <c r="G6" s="43"/>
      <c r="H6" s="20"/>
      <c r="I6" s="53" t="s">
        <v>57</v>
      </c>
      <c r="J6" s="51">
        <v>166.86</v>
      </c>
      <c r="K6" s="51">
        <f>D6-J6</f>
        <v>0</v>
      </c>
    </row>
    <row r="7" spans="1:11" ht="66" customHeight="1" thickBot="1" x14ac:dyDescent="0.35">
      <c r="A7" s="24">
        <v>3</v>
      </c>
      <c r="B7" s="52"/>
      <c r="C7" s="46"/>
      <c r="D7" s="46">
        <v>123.3</v>
      </c>
      <c r="E7" s="52" t="s">
        <v>56</v>
      </c>
      <c r="F7" s="44">
        <v>123.3</v>
      </c>
      <c r="G7" s="43"/>
      <c r="H7" s="20"/>
      <c r="I7" s="52" t="s">
        <v>56</v>
      </c>
      <c r="J7" s="51">
        <v>123.3</v>
      </c>
      <c r="K7" s="51">
        <f>D7-J7</f>
        <v>0</v>
      </c>
    </row>
    <row r="8" spans="1:11" ht="90" customHeight="1" thickBot="1" x14ac:dyDescent="0.35">
      <c r="A8" s="24"/>
      <c r="B8" s="50" t="s">
        <v>55</v>
      </c>
      <c r="C8" s="46"/>
      <c r="D8" s="46">
        <v>12.18</v>
      </c>
      <c r="E8" s="45" t="s">
        <v>54</v>
      </c>
      <c r="F8" s="44">
        <v>12.18</v>
      </c>
      <c r="G8" s="43"/>
      <c r="H8" s="20"/>
      <c r="I8" s="42"/>
      <c r="J8" s="20"/>
      <c r="K8" s="44">
        <v>12.18</v>
      </c>
    </row>
    <row r="9" spans="1:11" ht="45.75" customHeight="1" thickBot="1" x14ac:dyDescent="0.35">
      <c r="A9" s="24"/>
      <c r="B9" s="50"/>
      <c r="C9" s="46"/>
      <c r="D9" s="46">
        <v>1.06</v>
      </c>
      <c r="E9" s="45" t="s">
        <v>53</v>
      </c>
      <c r="F9" s="44">
        <v>1.06</v>
      </c>
      <c r="G9" s="43"/>
      <c r="H9" s="20"/>
      <c r="I9" s="42"/>
      <c r="J9" s="20"/>
      <c r="K9" s="44">
        <v>1.06</v>
      </c>
    </row>
    <row r="10" spans="1:11" ht="69" customHeight="1" thickBot="1" x14ac:dyDescent="0.35">
      <c r="A10" s="24"/>
      <c r="B10" s="50"/>
      <c r="C10" s="46"/>
      <c r="D10" s="46">
        <v>5.47</v>
      </c>
      <c r="E10" s="45" t="s">
        <v>52</v>
      </c>
      <c r="F10" s="44">
        <v>5.47</v>
      </c>
      <c r="G10" s="43"/>
      <c r="H10" s="20"/>
      <c r="I10" s="42"/>
      <c r="J10" s="20"/>
      <c r="K10" s="44">
        <v>5.47</v>
      </c>
    </row>
    <row r="11" spans="1:11" ht="45.75" customHeight="1" thickBot="1" x14ac:dyDescent="0.35">
      <c r="A11" s="24"/>
      <c r="B11" s="50"/>
      <c r="C11" s="46"/>
      <c r="D11" s="46">
        <v>2.97</v>
      </c>
      <c r="E11" s="45" t="s">
        <v>51</v>
      </c>
      <c r="F11" s="44">
        <v>2.97</v>
      </c>
      <c r="G11" s="43"/>
      <c r="H11" s="20"/>
      <c r="I11" s="42"/>
      <c r="J11" s="20"/>
      <c r="K11" s="44">
        <v>2.97</v>
      </c>
    </row>
    <row r="12" spans="1:11" ht="45.75" customHeight="1" thickBot="1" x14ac:dyDescent="0.35">
      <c r="A12" s="24"/>
      <c r="B12" s="50"/>
      <c r="C12" s="46"/>
      <c r="D12" s="46">
        <v>2.79</v>
      </c>
      <c r="E12" s="45" t="s">
        <v>50</v>
      </c>
      <c r="F12" s="44">
        <v>2.79</v>
      </c>
      <c r="G12" s="43"/>
      <c r="H12" s="20"/>
      <c r="I12" s="42"/>
      <c r="J12" s="20"/>
      <c r="K12" s="44">
        <v>2.79</v>
      </c>
    </row>
    <row r="13" spans="1:11" ht="45.75" customHeight="1" thickBot="1" x14ac:dyDescent="0.35">
      <c r="A13" s="24"/>
      <c r="B13" s="50"/>
      <c r="C13" s="46"/>
      <c r="D13" s="46">
        <v>100.74</v>
      </c>
      <c r="E13" s="45" t="s">
        <v>49</v>
      </c>
      <c r="F13" s="44">
        <v>100.74</v>
      </c>
      <c r="G13" s="43"/>
      <c r="H13" s="20"/>
      <c r="I13" s="42"/>
      <c r="J13" s="20"/>
      <c r="K13" s="44">
        <v>100.74</v>
      </c>
    </row>
    <row r="14" spans="1:11" ht="45.75" customHeight="1" thickBot="1" x14ac:dyDescent="0.35">
      <c r="A14" s="24"/>
      <c r="B14" s="50"/>
      <c r="C14" s="46"/>
      <c r="D14" s="46">
        <v>0.25</v>
      </c>
      <c r="E14" s="48" t="s">
        <v>48</v>
      </c>
      <c r="F14" s="44">
        <v>0.25</v>
      </c>
      <c r="G14" s="43"/>
      <c r="H14" s="20"/>
      <c r="I14" s="42"/>
      <c r="J14" s="20"/>
      <c r="K14" s="44">
        <v>0.25</v>
      </c>
    </row>
    <row r="15" spans="1:11" ht="63" customHeight="1" x14ac:dyDescent="0.3">
      <c r="A15" s="24"/>
      <c r="B15" s="50"/>
      <c r="C15" s="46"/>
      <c r="D15" s="46">
        <v>1.49</v>
      </c>
      <c r="E15" s="48" t="s">
        <v>47</v>
      </c>
      <c r="F15" s="44">
        <v>1.49</v>
      </c>
      <c r="G15" s="43"/>
      <c r="H15" s="20"/>
      <c r="I15" s="42"/>
      <c r="J15" s="20"/>
      <c r="K15" s="44">
        <v>1.49</v>
      </c>
    </row>
    <row r="16" spans="1:11" ht="45.75" customHeight="1" x14ac:dyDescent="0.3">
      <c r="A16" s="24"/>
      <c r="B16" s="45"/>
      <c r="C16" s="46"/>
      <c r="D16" s="46">
        <v>421.2</v>
      </c>
      <c r="E16" s="48" t="s">
        <v>46</v>
      </c>
      <c r="F16" s="44">
        <v>421.2</v>
      </c>
      <c r="G16" s="43"/>
      <c r="H16" s="20"/>
      <c r="I16" s="42"/>
      <c r="J16" s="20"/>
      <c r="K16" s="44">
        <v>421.2</v>
      </c>
    </row>
    <row r="17" spans="1:11" ht="45.75" customHeight="1" x14ac:dyDescent="0.3">
      <c r="A17" s="24"/>
      <c r="B17" s="49"/>
      <c r="C17" s="46"/>
      <c r="D17" s="46">
        <v>0.97</v>
      </c>
      <c r="E17" s="48" t="s">
        <v>45</v>
      </c>
      <c r="F17" s="44">
        <v>0.97</v>
      </c>
      <c r="G17" s="43"/>
      <c r="H17" s="20"/>
      <c r="I17" s="42"/>
      <c r="J17" s="20"/>
      <c r="K17" s="44">
        <v>0.97</v>
      </c>
    </row>
    <row r="18" spans="1:11" ht="60.75" customHeight="1" x14ac:dyDescent="0.3">
      <c r="A18" s="24">
        <v>4</v>
      </c>
      <c r="B18" s="47" t="s">
        <v>44</v>
      </c>
      <c r="C18" s="46"/>
      <c r="D18" s="46">
        <v>0</v>
      </c>
      <c r="E18" s="45" t="s">
        <v>43</v>
      </c>
      <c r="F18" s="44">
        <f>SUM(C18,D18)</f>
        <v>0</v>
      </c>
      <c r="G18" s="43"/>
      <c r="H18" s="20"/>
      <c r="I18" s="42"/>
      <c r="J18" s="20"/>
      <c r="K18" s="15">
        <f>D18-J18</f>
        <v>0</v>
      </c>
    </row>
    <row r="19" spans="1:11" ht="45.75" customHeight="1" x14ac:dyDescent="0.3">
      <c r="A19" s="24">
        <v>5</v>
      </c>
      <c r="B19" s="42"/>
      <c r="C19" s="46"/>
      <c r="D19" s="46">
        <v>0</v>
      </c>
      <c r="E19" s="45" t="s">
        <v>42</v>
      </c>
      <c r="F19" s="44">
        <f>SUM(C19,D19)</f>
        <v>0</v>
      </c>
      <c r="G19" s="43"/>
      <c r="H19" s="20"/>
      <c r="I19" s="42"/>
      <c r="J19" s="20"/>
      <c r="K19" s="15">
        <f>D19-J19</f>
        <v>0</v>
      </c>
    </row>
    <row r="20" spans="1:11" ht="45.75" customHeight="1" x14ac:dyDescent="0.3">
      <c r="A20" s="24">
        <v>6</v>
      </c>
      <c r="B20" s="42"/>
      <c r="C20" s="46"/>
      <c r="D20" s="46">
        <v>0</v>
      </c>
      <c r="E20" s="45" t="s">
        <v>41</v>
      </c>
      <c r="F20" s="44">
        <f>SUM(C20,D20)</f>
        <v>0</v>
      </c>
      <c r="G20" s="43"/>
      <c r="H20" s="20"/>
      <c r="I20" s="42"/>
      <c r="J20" s="20"/>
      <c r="K20" s="15">
        <f>D20-J20</f>
        <v>0</v>
      </c>
    </row>
    <row r="21" spans="1:11" ht="15.75" x14ac:dyDescent="0.25">
      <c r="A21" s="14"/>
      <c r="B21" s="13" t="s">
        <v>6</v>
      </c>
      <c r="C21" s="9">
        <f>SUM(C5:C6)</f>
        <v>0</v>
      </c>
      <c r="D21" s="9">
        <f>SUM(D5:D20)</f>
        <v>881.92000000000007</v>
      </c>
      <c r="E21" s="10"/>
      <c r="F21" s="12">
        <f>SUM(F5:F20)</f>
        <v>881.92000000000007</v>
      </c>
      <c r="G21" s="11"/>
      <c r="H21" s="9">
        <f>SUM(H5:H6)</f>
        <v>0</v>
      </c>
      <c r="I21" s="10"/>
      <c r="J21" s="9">
        <f>SUM(J5:J7)</f>
        <v>332.8</v>
      </c>
      <c r="K21" s="8">
        <f>SUM(K5:K20)</f>
        <v>549.12</v>
      </c>
    </row>
    <row r="22" spans="1:11" x14ac:dyDescent="0.25">
      <c r="K22" s="41"/>
    </row>
    <row r="24" spans="1:11" ht="15.75" x14ac:dyDescent="0.25">
      <c r="B24" s="7" t="s">
        <v>5</v>
      </c>
      <c r="F24" s="6"/>
      <c r="G24" s="5" t="s">
        <v>40</v>
      </c>
      <c r="H24" s="4"/>
    </row>
    <row r="25" spans="1:11" x14ac:dyDescent="0.25">
      <c r="B25" s="7"/>
      <c r="F25" s="3" t="s">
        <v>0</v>
      </c>
      <c r="G25" s="2"/>
      <c r="H25" s="2"/>
    </row>
    <row r="26" spans="1:11" ht="15.75" x14ac:dyDescent="0.25">
      <c r="B26" s="7" t="s">
        <v>3</v>
      </c>
      <c r="F26" s="6"/>
      <c r="G26" s="5" t="s">
        <v>39</v>
      </c>
      <c r="H26" s="4"/>
    </row>
    <row r="27" spans="1:11" x14ac:dyDescent="0.25">
      <c r="F27" s="3" t="s">
        <v>0</v>
      </c>
      <c r="G27" s="2"/>
      <c r="H27" s="2"/>
    </row>
    <row r="30" spans="1:11" x14ac:dyDescent="0.25">
      <c r="B30" s="1" t="s">
        <v>38</v>
      </c>
    </row>
    <row r="31" spans="1:11" x14ac:dyDescent="0.25">
      <c r="B31" s="1" t="s">
        <v>37</v>
      </c>
      <c r="C31" s="1" t="s">
        <v>36</v>
      </c>
    </row>
    <row r="36" spans="1:3" x14ac:dyDescent="0.25">
      <c r="A36" s="39"/>
      <c r="B36" s="40"/>
      <c r="C36" s="39"/>
    </row>
  </sheetData>
  <mergeCells count="10">
    <mergeCell ref="G24:H24"/>
    <mergeCell ref="G26:H26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4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6.42578125" style="1" customWidth="1"/>
    <col min="10" max="10" width="14" style="1" customWidth="1"/>
    <col min="11" max="11" width="17" style="1" customWidth="1"/>
    <col min="12" max="12" width="14.85546875" style="1" customWidth="1"/>
    <col min="13" max="16384" width="9.140625" style="1"/>
  </cols>
  <sheetData>
    <row r="1" spans="1:13" s="1" customFormat="1" ht="61.5" customHeight="1" x14ac:dyDescent="0.25">
      <c r="A1" s="32"/>
      <c r="B1" s="34" t="s">
        <v>66</v>
      </c>
      <c r="C1" s="34"/>
      <c r="D1" s="34"/>
      <c r="E1" s="34"/>
      <c r="F1" s="34"/>
      <c r="G1" s="34"/>
      <c r="H1" s="34"/>
      <c r="I1" s="34"/>
      <c r="J1" s="34"/>
      <c r="K1" s="32"/>
    </row>
    <row r="2" spans="1:13" s="1" customFormat="1" ht="31.5" customHeight="1" x14ac:dyDescent="0.25">
      <c r="A2" s="31" t="s">
        <v>65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55"/>
      <c r="M2" s="55"/>
    </row>
    <row r="3" spans="1:13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3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3" s="1" customFormat="1" ht="15.75" x14ac:dyDescent="0.25">
      <c r="A5" s="24"/>
      <c r="B5" s="22"/>
      <c r="C5" s="20"/>
      <c r="D5" s="20"/>
      <c r="E5" s="21"/>
      <c r="F5" s="18">
        <f>SUM(C5,D5)</f>
        <v>0</v>
      </c>
      <c r="G5" s="22"/>
      <c r="H5" s="20"/>
      <c r="I5" s="25"/>
      <c r="J5" s="20"/>
      <c r="K5" s="15"/>
    </row>
    <row r="6" spans="1:13" s="1" customFormat="1" ht="18" customHeight="1" x14ac:dyDescent="0.25">
      <c r="A6" s="24"/>
      <c r="B6" s="21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3" s="1" customFormat="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3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3"/>
      <c r="H8" s="20"/>
      <c r="I8" s="21"/>
      <c r="J8" s="20"/>
      <c r="K8" s="15"/>
    </row>
    <row r="9" spans="1:13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3"/>
      <c r="H9" s="20"/>
      <c r="I9" s="21"/>
      <c r="J9" s="20"/>
      <c r="K9" s="15"/>
    </row>
    <row r="10" spans="1:13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2"/>
      <c r="H10" s="20"/>
      <c r="I10" s="21"/>
      <c r="J10" s="20"/>
      <c r="K10" s="15"/>
    </row>
    <row r="11" spans="1:13" s="1" customFormat="1" ht="15.75" x14ac:dyDescent="0.25">
      <c r="A11" s="23"/>
      <c r="B11" s="22"/>
      <c r="C11" s="20"/>
      <c r="D11" s="20"/>
      <c r="E11" s="21"/>
      <c r="F11" s="18">
        <f>SUM(C11,D11)</f>
        <v>0</v>
      </c>
      <c r="G11" s="22"/>
      <c r="H11" s="20"/>
      <c r="I11" s="21"/>
      <c r="J11" s="20"/>
      <c r="K11" s="15"/>
    </row>
    <row r="12" spans="1:13" s="1" customFormat="1" ht="15" customHeight="1" x14ac:dyDescent="0.25">
      <c r="A12" s="23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3" s="1" customFormat="1" ht="15.75" x14ac:dyDescent="0.25">
      <c r="A13" s="24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3" s="1" customFormat="1" ht="15.75" x14ac:dyDescent="0.25">
      <c r="A14" s="24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3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3" s="1" customFormat="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x14ac:dyDescent="0.25">
      <c r="A17" s="14"/>
      <c r="B17" s="13" t="s">
        <v>6</v>
      </c>
      <c r="C17" s="9">
        <f>SUM(C5:C16)</f>
        <v>0</v>
      </c>
      <c r="D17" s="9">
        <f>SUM(D5:D16)</f>
        <v>0</v>
      </c>
      <c r="E17" s="10"/>
      <c r="F17" s="12">
        <f>SUM(C17,D17)</f>
        <v>0</v>
      </c>
      <c r="G17" s="11"/>
      <c r="H17" s="9">
        <f>SUM(H5:H16)</f>
        <v>0</v>
      </c>
      <c r="I17" s="10"/>
      <c r="J17" s="9">
        <f>SUM(J5:J16)</f>
        <v>0</v>
      </c>
      <c r="K17" s="8">
        <f>C17-H17</f>
        <v>0</v>
      </c>
    </row>
    <row r="20" spans="1:11" s="1" customFormat="1" ht="15.75" x14ac:dyDescent="0.25">
      <c r="B20" s="7" t="s">
        <v>64</v>
      </c>
      <c r="F20" s="6"/>
      <c r="G20" s="5" t="s">
        <v>63</v>
      </c>
      <c r="H20" s="4"/>
    </row>
    <row r="21" spans="1:11" s="1" customFormat="1" x14ac:dyDescent="0.25">
      <c r="B21" s="7"/>
      <c r="F21" s="3" t="s">
        <v>0</v>
      </c>
      <c r="G21" s="2"/>
      <c r="H21" s="2"/>
    </row>
    <row r="22" spans="1:11" s="1" customFormat="1" ht="15.75" x14ac:dyDescent="0.25">
      <c r="B22" s="7" t="s">
        <v>3</v>
      </c>
      <c r="F22" s="6"/>
      <c r="G22" s="5" t="s">
        <v>62</v>
      </c>
      <c r="H22" s="4"/>
    </row>
    <row r="23" spans="1:11" s="1" customFormat="1" x14ac:dyDescent="0.25">
      <c r="F23" s="3" t="s">
        <v>0</v>
      </c>
      <c r="G23" s="2"/>
      <c r="H23" s="2"/>
    </row>
  </sheetData>
  <mergeCells count="10">
    <mergeCell ref="K3:K4"/>
    <mergeCell ref="G20:H20"/>
    <mergeCell ref="G22:H22"/>
    <mergeCell ref="B1:J1"/>
    <mergeCell ref="A2:K2"/>
    <mergeCell ref="A3:A4"/>
    <mergeCell ref="B3:B4"/>
    <mergeCell ref="C3:E3"/>
    <mergeCell ref="F3:F4"/>
    <mergeCell ref="G3:J3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B1" sqref="B1:J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61.5" customHeight="1" x14ac:dyDescent="0.25">
      <c r="A1" s="32"/>
      <c r="B1" s="34" t="s">
        <v>70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69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s="1" customFormat="1" ht="15.75" x14ac:dyDescent="0.25">
      <c r="A5" s="24"/>
      <c r="B5" s="22"/>
      <c r="C5" s="20">
        <v>0</v>
      </c>
      <c r="D5" s="20"/>
      <c r="E5" s="21"/>
      <c r="F5" s="18">
        <f>SUM(C5,D5)</f>
        <v>0</v>
      </c>
      <c r="G5" s="22"/>
      <c r="H5" s="20">
        <v>0</v>
      </c>
      <c r="I5" s="25"/>
      <c r="J5" s="20"/>
      <c r="K5" s="15"/>
    </row>
    <row r="6" spans="1:11" s="1" customFormat="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s="1" customFormat="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s="1" customFormat="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s="1" customFormat="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s="1" customFormat="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s="1" customFormat="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s="1" customFormat="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s="1" customFormat="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s="1" customFormat="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s="1" customFormat="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s="1" customFormat="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s="1" customFormat="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s="1" customFormat="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s="1" customFormat="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s="1" customFormat="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s="1" customFormat="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s="1" customFormat="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s="1" customFormat="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s="1" customFormat="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s="1" customFormat="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s="1" customFormat="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s="1" customFormat="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s="1" customFormat="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s="1" customFormat="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s="1" customFormat="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s="1" customFormat="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s="1" customFormat="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s="1" customFormat="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s="1" customFormat="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s="1" customFormat="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s="1" customFormat="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s="1" customFormat="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s="1" customFormat="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s="1" customFormat="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s="1" customFormat="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s="1" customFormat="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s="1" customFormat="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s="1" customFormat="1" ht="15.75" x14ac:dyDescent="0.25">
      <c r="A48" s="14"/>
      <c r="B48" s="13" t="s">
        <v>6</v>
      </c>
      <c r="C48" s="9">
        <f>SUM(C5:C47)</f>
        <v>0</v>
      </c>
      <c r="D48" s="9">
        <f>SUM(D5:D47)</f>
        <v>0</v>
      </c>
      <c r="E48" s="10"/>
      <c r="F48" s="12">
        <f>SUM(C48,D48)</f>
        <v>0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0</v>
      </c>
    </row>
    <row r="51" spans="2:8" s="1" customFormat="1" ht="15.75" x14ac:dyDescent="0.25">
      <c r="B51" s="7" t="s">
        <v>64</v>
      </c>
      <c r="F51" s="6"/>
      <c r="G51" s="5" t="s">
        <v>68</v>
      </c>
      <c r="H51" s="4"/>
    </row>
    <row r="52" spans="2:8" s="1" customFormat="1" x14ac:dyDescent="0.25">
      <c r="B52" s="7"/>
      <c r="F52" s="3" t="s">
        <v>0</v>
      </c>
      <c r="G52" s="2"/>
      <c r="H52" s="2"/>
    </row>
    <row r="53" spans="2:8" s="1" customFormat="1" ht="15.75" x14ac:dyDescent="0.25">
      <c r="B53" s="7" t="s">
        <v>3</v>
      </c>
      <c r="F53" s="6"/>
      <c r="G53" s="5" t="s">
        <v>67</v>
      </c>
      <c r="H53" s="4"/>
    </row>
    <row r="54" spans="2:8" s="1" customFormat="1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90" zoomScaleNormal="90" workbookViewId="0"/>
  </sheetViews>
  <sheetFormatPr defaultColWidth="8.85546875"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3.85546875" style="1" customWidth="1"/>
    <col min="10" max="10" width="14" style="1" customWidth="1"/>
    <col min="11" max="11" width="15.5703125" style="1" customWidth="1"/>
    <col min="12" max="16384" width="8.85546875" style="1"/>
  </cols>
  <sheetData>
    <row r="1" spans="1:11" s="1" customFormat="1" ht="61.5" customHeight="1" x14ac:dyDescent="0.25">
      <c r="A1" s="32"/>
      <c r="B1" s="34" t="s">
        <v>76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75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s="1" customFormat="1" ht="31.9" customHeight="1" x14ac:dyDescent="0.25">
      <c r="A5" s="24">
        <v>1</v>
      </c>
      <c r="B5" s="23" t="s">
        <v>74</v>
      </c>
      <c r="C5" s="59">
        <v>2.2999999999999998</v>
      </c>
      <c r="D5" s="59"/>
      <c r="E5" s="24"/>
      <c r="F5" s="60">
        <f>SUM(C5,D5)</f>
        <v>2.2999999999999998</v>
      </c>
      <c r="G5" s="24">
        <v>2210</v>
      </c>
      <c r="H5" s="59">
        <v>2.2999999999999998</v>
      </c>
      <c r="I5" s="56" t="s">
        <v>73</v>
      </c>
      <c r="J5" s="59"/>
      <c r="K5" s="58"/>
    </row>
    <row r="6" spans="1:11" s="1" customFormat="1" ht="26.25" customHeight="1" x14ac:dyDescent="0.25">
      <c r="A6" s="24"/>
      <c r="B6" s="23"/>
      <c r="C6" s="57"/>
      <c r="D6" s="20"/>
      <c r="E6" s="21"/>
      <c r="F6" s="18">
        <f>SUM(C6,D6)</f>
        <v>0</v>
      </c>
      <c r="G6" s="23"/>
      <c r="H6" s="57"/>
      <c r="I6" s="56"/>
      <c r="J6" s="20"/>
      <c r="K6" s="15"/>
    </row>
    <row r="7" spans="1:11" s="1" customFormat="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s="1" customFormat="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s="1" customFormat="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s="1" customFormat="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s="1" customFormat="1" ht="15.75" x14ac:dyDescent="0.25">
      <c r="A14" s="24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s="1" customFormat="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s="1" customFormat="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s="1" customFormat="1" ht="15.75" x14ac:dyDescent="0.25">
      <c r="A19" s="23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s="1" customFormat="1" ht="15.75" x14ac:dyDescent="0.25">
      <c r="A20" s="23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s="1" customFormat="1" ht="15.75" x14ac:dyDescent="0.25">
      <c r="A21" s="19"/>
      <c r="B21" s="14"/>
      <c r="C21" s="16"/>
      <c r="D21" s="16"/>
      <c r="E21" s="17"/>
      <c r="F21" s="18">
        <f>SUM(C21,D21)</f>
        <v>0</v>
      </c>
      <c r="G21" s="14"/>
      <c r="H21" s="16"/>
      <c r="I21" s="17"/>
      <c r="J21" s="16"/>
      <c r="K21" s="15"/>
    </row>
    <row r="22" spans="1:11" s="1" customFormat="1" ht="15.75" x14ac:dyDescent="0.25">
      <c r="A22" s="19"/>
      <c r="B22" s="14"/>
      <c r="C22" s="16"/>
      <c r="D22" s="16"/>
      <c r="E22" s="17"/>
      <c r="F22" s="18">
        <f>SUM(C22,D22)</f>
        <v>0</v>
      </c>
      <c r="G22" s="14"/>
      <c r="H22" s="16"/>
      <c r="I22" s="17"/>
      <c r="J22" s="16"/>
      <c r="K22" s="15"/>
    </row>
    <row r="23" spans="1:11" s="1" customFormat="1" ht="15.75" x14ac:dyDescent="0.25">
      <c r="A23" s="19"/>
      <c r="B23" s="14"/>
      <c r="C23" s="16"/>
      <c r="D23" s="16"/>
      <c r="E23" s="17"/>
      <c r="F23" s="18">
        <f>SUM(C23,D23)</f>
        <v>0</v>
      </c>
      <c r="G23" s="14"/>
      <c r="H23" s="16"/>
      <c r="I23" s="17"/>
      <c r="J23" s="16"/>
      <c r="K23" s="15"/>
    </row>
    <row r="24" spans="1:11" s="1" customFormat="1" ht="15.75" x14ac:dyDescent="0.25">
      <c r="A24" s="14"/>
      <c r="B24" s="13" t="s">
        <v>6</v>
      </c>
      <c r="C24" s="9">
        <f>SUM(C5:C23)</f>
        <v>2.2999999999999998</v>
      </c>
      <c r="D24" s="9">
        <f>SUM(D5:D23)</f>
        <v>0</v>
      </c>
      <c r="E24" s="10"/>
      <c r="F24" s="12">
        <f>SUM(C24,D24)</f>
        <v>2.2999999999999998</v>
      </c>
      <c r="G24" s="11"/>
      <c r="H24" s="9">
        <f>SUM(H5:H23)</f>
        <v>2.2999999999999998</v>
      </c>
      <c r="I24" s="10"/>
      <c r="J24" s="9">
        <f>SUM(J5:J23)</f>
        <v>0</v>
      </c>
      <c r="K24" s="8">
        <f>C24-H24</f>
        <v>0</v>
      </c>
    </row>
    <row r="27" spans="1:11" s="1" customFormat="1" ht="15.75" x14ac:dyDescent="0.25">
      <c r="B27" s="7" t="s">
        <v>64</v>
      </c>
      <c r="F27" s="6"/>
      <c r="G27" s="5" t="s">
        <v>72</v>
      </c>
      <c r="H27" s="4"/>
    </row>
    <row r="28" spans="1:11" s="1" customFormat="1" x14ac:dyDescent="0.25">
      <c r="B28" s="7"/>
      <c r="F28" s="3" t="s">
        <v>0</v>
      </c>
      <c r="G28" s="2"/>
      <c r="H28" s="2"/>
    </row>
    <row r="29" spans="1:11" s="1" customFormat="1" ht="15.75" x14ac:dyDescent="0.25">
      <c r="B29" s="7" t="s">
        <v>3</v>
      </c>
      <c r="F29" s="6"/>
      <c r="G29" s="5" t="s">
        <v>71</v>
      </c>
      <c r="H29" s="4"/>
    </row>
    <row r="30" spans="1:11" s="1" customFormat="1" x14ac:dyDescent="0.25">
      <c r="F30" s="3" t="s">
        <v>0</v>
      </c>
      <c r="G30" s="2"/>
      <c r="H30" s="2"/>
    </row>
  </sheetData>
  <mergeCells count="10">
    <mergeCell ref="G3:J3"/>
    <mergeCell ref="K3:K4"/>
    <mergeCell ref="G27:H27"/>
    <mergeCell ref="G29:H29"/>
    <mergeCell ref="B1:J1"/>
    <mergeCell ref="A2:K2"/>
    <mergeCell ref="A3:A4"/>
    <mergeCell ref="B3:B4"/>
    <mergeCell ref="C3:E3"/>
    <mergeCell ref="F3:F4"/>
  </mergeCells>
  <printOptions horizontalCentered="1" verticalCentered="1"/>
  <pageMargins left="0" right="0" top="0" bottom="0" header="0" footer="0"/>
  <pageSetup paperSize="9" scale="74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Zeros="0" zoomScale="80" zoomScaleNormal="80" workbookViewId="0"/>
  </sheetViews>
  <sheetFormatPr defaultRowHeight="15" x14ac:dyDescent="0.25"/>
  <cols>
    <col min="1" max="1" width="9.42578125" style="1" customWidth="1"/>
    <col min="2" max="2" width="31.7109375" style="1" customWidth="1"/>
    <col min="3" max="3" width="16.28515625" style="1" customWidth="1"/>
    <col min="4" max="4" width="17.5703125" style="1" customWidth="1"/>
    <col min="5" max="5" width="18.7109375" style="1" customWidth="1"/>
    <col min="6" max="6" width="15.7109375" style="1" customWidth="1"/>
    <col min="7" max="7" width="22.28515625" style="1" customWidth="1"/>
    <col min="8" max="8" width="16.7109375" style="1" customWidth="1"/>
    <col min="9" max="9" width="18.42578125" style="1" customWidth="1"/>
    <col min="10" max="10" width="15.42578125" style="1" customWidth="1"/>
    <col min="11" max="11" width="15.5703125" style="1" customWidth="1"/>
    <col min="12" max="16384" width="9.140625" style="1"/>
  </cols>
  <sheetData>
    <row r="1" spans="1:11" ht="71.25" customHeight="1" x14ac:dyDescent="0.25">
      <c r="A1" s="32"/>
      <c r="B1" s="34" t="s">
        <v>95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ht="31.5" customHeight="1" x14ac:dyDescent="0.25">
      <c r="A2" s="31" t="s">
        <v>94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59.25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93</v>
      </c>
    </row>
    <row r="4" spans="1:11" ht="170.25" customHeight="1" x14ac:dyDescent="0.25">
      <c r="A4" s="30"/>
      <c r="B4" s="30"/>
      <c r="C4" s="27" t="s">
        <v>19</v>
      </c>
      <c r="D4" s="27" t="s">
        <v>92</v>
      </c>
      <c r="E4" s="27" t="s">
        <v>17</v>
      </c>
      <c r="F4" s="29"/>
      <c r="G4" s="28" t="s">
        <v>16</v>
      </c>
      <c r="H4" s="83" t="s">
        <v>91</v>
      </c>
      <c r="I4" s="27" t="s">
        <v>15</v>
      </c>
      <c r="J4" s="27" t="s">
        <v>91</v>
      </c>
      <c r="K4" s="26"/>
    </row>
    <row r="5" spans="1:11" ht="15.75" x14ac:dyDescent="0.25">
      <c r="A5" s="24">
        <v>1</v>
      </c>
      <c r="B5" s="22"/>
      <c r="C5" s="20"/>
      <c r="D5" s="20"/>
      <c r="E5" s="21"/>
      <c r="F5" s="82">
        <f>SUM(C5,D5)</f>
        <v>0</v>
      </c>
      <c r="G5" s="81"/>
      <c r="H5" s="20"/>
      <c r="I5" s="20"/>
      <c r="J5" s="20"/>
      <c r="K5" s="15"/>
    </row>
    <row r="6" spans="1:11" ht="18.75" x14ac:dyDescent="0.3">
      <c r="A6" s="24"/>
      <c r="B6" s="22" t="s">
        <v>90</v>
      </c>
      <c r="C6" s="72"/>
      <c r="D6" s="72" t="s">
        <v>82</v>
      </c>
      <c r="E6" s="72" t="s">
        <v>82</v>
      </c>
      <c r="F6" s="72"/>
      <c r="G6" s="76"/>
      <c r="H6" s="78">
        <v>8.64</v>
      </c>
      <c r="I6" s="72" t="s">
        <v>82</v>
      </c>
      <c r="J6" s="72" t="s">
        <v>82</v>
      </c>
      <c r="K6" s="72"/>
    </row>
    <row r="7" spans="1:11" ht="22.5" customHeight="1" x14ac:dyDescent="0.3">
      <c r="A7" s="24"/>
      <c r="B7" s="22"/>
      <c r="C7" s="72"/>
      <c r="D7" s="72" t="s">
        <v>82</v>
      </c>
      <c r="E7" s="72" t="s">
        <v>82</v>
      </c>
      <c r="F7" s="72"/>
      <c r="G7" s="76"/>
      <c r="H7" s="78"/>
      <c r="I7" s="72" t="s">
        <v>82</v>
      </c>
      <c r="J7" s="72" t="s">
        <v>82</v>
      </c>
      <c r="K7" s="72"/>
    </row>
    <row r="8" spans="1:11" ht="18.75" x14ac:dyDescent="0.3">
      <c r="A8" s="24"/>
      <c r="B8" s="22" t="s">
        <v>89</v>
      </c>
      <c r="C8" s="72"/>
      <c r="D8" s="72" t="s">
        <v>82</v>
      </c>
      <c r="E8" s="72" t="s">
        <v>82</v>
      </c>
      <c r="F8" s="72"/>
      <c r="G8" s="79" t="s">
        <v>88</v>
      </c>
      <c r="H8" s="80">
        <v>29.88</v>
      </c>
      <c r="I8" s="72" t="s">
        <v>82</v>
      </c>
      <c r="J8" s="72" t="s">
        <v>82</v>
      </c>
      <c r="K8" s="72"/>
    </row>
    <row r="9" spans="1:11" ht="30.75" x14ac:dyDescent="0.3">
      <c r="A9" s="24"/>
      <c r="B9" s="22" t="s">
        <v>87</v>
      </c>
      <c r="C9" s="72"/>
      <c r="D9" s="72" t="s">
        <v>82</v>
      </c>
      <c r="E9" s="72" t="s">
        <v>82</v>
      </c>
      <c r="F9" s="72"/>
      <c r="G9" s="79" t="s">
        <v>86</v>
      </c>
      <c r="H9" s="78">
        <v>5.3</v>
      </c>
      <c r="I9" s="72" t="s">
        <v>82</v>
      </c>
      <c r="J9" s="72" t="s">
        <v>82</v>
      </c>
      <c r="K9" s="72"/>
    </row>
    <row r="10" spans="1:11" ht="18.75" x14ac:dyDescent="0.3">
      <c r="A10" s="24">
        <v>2</v>
      </c>
      <c r="B10" s="22" t="s">
        <v>85</v>
      </c>
      <c r="C10" s="67"/>
      <c r="D10" s="72" t="s">
        <v>82</v>
      </c>
      <c r="E10" s="72" t="s">
        <v>82</v>
      </c>
      <c r="F10" s="72">
        <v>0</v>
      </c>
      <c r="G10" s="76"/>
      <c r="H10" s="72"/>
      <c r="I10" s="72" t="s">
        <v>82</v>
      </c>
      <c r="J10" s="72" t="s">
        <v>82</v>
      </c>
      <c r="K10" s="67"/>
    </row>
    <row r="11" spans="1:11" ht="18.75" x14ac:dyDescent="0.3">
      <c r="A11" s="24"/>
      <c r="B11" s="22" t="s">
        <v>84</v>
      </c>
      <c r="C11" s="72">
        <v>0</v>
      </c>
      <c r="D11" s="72" t="s">
        <v>82</v>
      </c>
      <c r="E11" s="72" t="s">
        <v>82</v>
      </c>
      <c r="F11" s="77">
        <v>0</v>
      </c>
      <c r="G11" s="76"/>
      <c r="H11" s="72"/>
      <c r="I11" s="72" t="s">
        <v>82</v>
      </c>
      <c r="J11" s="72" t="s">
        <v>82</v>
      </c>
      <c r="K11" s="67"/>
    </row>
    <row r="12" spans="1:11" ht="18.75" x14ac:dyDescent="0.3">
      <c r="A12" s="24"/>
      <c r="B12" s="22" t="s">
        <v>83</v>
      </c>
      <c r="C12" s="72">
        <v>2</v>
      </c>
      <c r="D12" s="72" t="s">
        <v>82</v>
      </c>
      <c r="E12" s="72" t="s">
        <v>82</v>
      </c>
      <c r="F12" s="77">
        <v>2</v>
      </c>
      <c r="G12" s="76"/>
      <c r="H12" s="75">
        <v>6</v>
      </c>
      <c r="I12" s="72" t="s">
        <v>82</v>
      </c>
      <c r="J12" s="72" t="s">
        <v>82</v>
      </c>
      <c r="K12" s="74"/>
    </row>
    <row r="13" spans="1:11" ht="18.75" x14ac:dyDescent="0.3">
      <c r="A13" s="23"/>
      <c r="B13" s="43"/>
      <c r="C13" s="72"/>
      <c r="D13" s="72"/>
      <c r="E13" s="73"/>
      <c r="F13" s="71">
        <f>SUM(C13,D13)</f>
        <v>0</v>
      </c>
      <c r="G13" s="43"/>
      <c r="H13" s="72"/>
      <c r="I13" s="73"/>
      <c r="J13" s="72"/>
      <c r="K13" s="67"/>
    </row>
    <row r="14" spans="1:11" ht="15" customHeight="1" x14ac:dyDescent="0.3">
      <c r="A14" s="23"/>
      <c r="B14" s="43"/>
      <c r="C14" s="72"/>
      <c r="D14" s="72"/>
      <c r="E14" s="73"/>
      <c r="F14" s="71">
        <f>SUM(C14,D14)</f>
        <v>0</v>
      </c>
      <c r="G14" s="43"/>
      <c r="H14" s="72"/>
      <c r="I14" s="73"/>
      <c r="J14" s="72"/>
      <c r="K14" s="67"/>
    </row>
    <row r="15" spans="1:11" ht="18.75" x14ac:dyDescent="0.3">
      <c r="A15" s="24"/>
      <c r="B15" s="43"/>
      <c r="C15" s="72"/>
      <c r="D15" s="72"/>
      <c r="E15" s="73"/>
      <c r="F15" s="71">
        <f>SUM(C15,D15)</f>
        <v>0</v>
      </c>
      <c r="G15" s="43"/>
      <c r="H15" s="72"/>
      <c r="I15" s="73"/>
      <c r="J15" s="72"/>
      <c r="K15" s="67"/>
    </row>
    <row r="16" spans="1:11" ht="18.75" x14ac:dyDescent="0.3">
      <c r="A16" s="24"/>
      <c r="B16" s="43"/>
      <c r="C16" s="72"/>
      <c r="D16" s="72"/>
      <c r="E16" s="73"/>
      <c r="F16" s="71">
        <f>SUM(C16,D16)</f>
        <v>0</v>
      </c>
      <c r="G16" s="43"/>
      <c r="H16" s="72"/>
      <c r="I16" s="73"/>
      <c r="J16" s="72"/>
      <c r="K16" s="67"/>
    </row>
    <row r="17" spans="1:11" ht="18.75" x14ac:dyDescent="0.3">
      <c r="A17" s="24"/>
      <c r="B17" s="43"/>
      <c r="C17" s="72"/>
      <c r="D17" s="72"/>
      <c r="E17" s="73"/>
      <c r="F17" s="71">
        <f>SUM(C17,D17)</f>
        <v>0</v>
      </c>
      <c r="G17" s="43"/>
      <c r="H17" s="72"/>
      <c r="I17" s="73"/>
      <c r="J17" s="72"/>
      <c r="K17" s="67"/>
    </row>
    <row r="18" spans="1:11" ht="17.25" customHeight="1" x14ac:dyDescent="0.3">
      <c r="A18" s="24"/>
      <c r="B18" s="43"/>
      <c r="C18" s="72"/>
      <c r="D18" s="72"/>
      <c r="E18" s="73"/>
      <c r="F18" s="71">
        <f>SUM(C18,D18)</f>
        <v>0</v>
      </c>
      <c r="G18" s="43"/>
      <c r="H18" s="72"/>
      <c r="I18" s="73"/>
      <c r="J18" s="72"/>
      <c r="K18" s="67"/>
    </row>
    <row r="19" spans="1:11" ht="18.75" hidden="1" customHeight="1" x14ac:dyDescent="0.3">
      <c r="A19" s="24"/>
      <c r="B19" s="43"/>
      <c r="C19" s="72"/>
      <c r="D19" s="72"/>
      <c r="E19" s="73"/>
      <c r="F19" s="71">
        <f>SUM(C19,D19)</f>
        <v>0</v>
      </c>
      <c r="G19" s="43"/>
      <c r="H19" s="72"/>
      <c r="I19" s="73"/>
      <c r="J19" s="72"/>
      <c r="K19" s="67"/>
    </row>
    <row r="20" spans="1:11" ht="18.75" hidden="1" customHeight="1" x14ac:dyDescent="0.3">
      <c r="A20" s="24"/>
      <c r="B20" s="43"/>
      <c r="C20" s="72"/>
      <c r="D20" s="72"/>
      <c r="E20" s="73"/>
      <c r="F20" s="71">
        <f>SUM(C20,D20)</f>
        <v>0</v>
      </c>
      <c r="G20" s="43"/>
      <c r="H20" s="72"/>
      <c r="I20" s="73"/>
      <c r="J20" s="72"/>
      <c r="K20" s="67"/>
    </row>
    <row r="21" spans="1:11" ht="18.75" hidden="1" customHeight="1" x14ac:dyDescent="0.3">
      <c r="A21" s="24"/>
      <c r="B21" s="43"/>
      <c r="C21" s="72"/>
      <c r="D21" s="72"/>
      <c r="E21" s="73"/>
      <c r="F21" s="71">
        <f>SUM(C21,D21)</f>
        <v>0</v>
      </c>
      <c r="G21" s="43"/>
      <c r="H21" s="72"/>
      <c r="I21" s="73"/>
      <c r="J21" s="72"/>
      <c r="K21" s="67"/>
    </row>
    <row r="22" spans="1:11" ht="18.75" hidden="1" customHeight="1" x14ac:dyDescent="0.3">
      <c r="A22" s="24"/>
      <c r="B22" s="43"/>
      <c r="C22" s="72"/>
      <c r="D22" s="72"/>
      <c r="E22" s="73"/>
      <c r="F22" s="71">
        <f>SUM(C22,D22)</f>
        <v>0</v>
      </c>
      <c r="G22" s="43"/>
      <c r="H22" s="72"/>
      <c r="I22" s="73"/>
      <c r="J22" s="72"/>
      <c r="K22" s="67"/>
    </row>
    <row r="23" spans="1:11" ht="18.75" hidden="1" customHeight="1" x14ac:dyDescent="0.3">
      <c r="A23" s="23"/>
      <c r="B23" s="43"/>
      <c r="C23" s="72"/>
      <c r="D23" s="72"/>
      <c r="E23" s="73"/>
      <c r="F23" s="71">
        <f>SUM(C23,D23)</f>
        <v>0</v>
      </c>
      <c r="G23" s="43"/>
      <c r="H23" s="72"/>
      <c r="I23" s="73"/>
      <c r="J23" s="72"/>
      <c r="K23" s="67"/>
    </row>
    <row r="24" spans="1:11" ht="18.75" hidden="1" customHeight="1" x14ac:dyDescent="0.3">
      <c r="A24" s="23"/>
      <c r="B24" s="43"/>
      <c r="C24" s="72"/>
      <c r="D24" s="72"/>
      <c r="E24" s="73"/>
      <c r="F24" s="71">
        <f>SUM(C24,D24)</f>
        <v>0</v>
      </c>
      <c r="G24" s="43"/>
      <c r="H24" s="72"/>
      <c r="I24" s="73"/>
      <c r="J24" s="72"/>
      <c r="K24" s="67"/>
    </row>
    <row r="25" spans="1:11" ht="18.75" hidden="1" customHeight="1" x14ac:dyDescent="0.3">
      <c r="A25" s="24"/>
      <c r="B25" s="43"/>
      <c r="C25" s="72"/>
      <c r="D25" s="72"/>
      <c r="E25" s="73"/>
      <c r="F25" s="71">
        <f>SUM(C25,D25)</f>
        <v>0</v>
      </c>
      <c r="G25" s="43"/>
      <c r="H25" s="72"/>
      <c r="I25" s="73"/>
      <c r="J25" s="72"/>
      <c r="K25" s="67"/>
    </row>
    <row r="26" spans="1:11" ht="18.75" hidden="1" customHeight="1" x14ac:dyDescent="0.3">
      <c r="A26" s="24"/>
      <c r="B26" s="43"/>
      <c r="C26" s="72"/>
      <c r="D26" s="72"/>
      <c r="E26" s="73"/>
      <c r="F26" s="71">
        <f>SUM(C26,D26)</f>
        <v>0</v>
      </c>
      <c r="G26" s="43"/>
      <c r="H26" s="72"/>
      <c r="I26" s="73"/>
      <c r="J26" s="72"/>
      <c r="K26" s="67"/>
    </row>
    <row r="27" spans="1:11" ht="18.75" hidden="1" customHeight="1" x14ac:dyDescent="0.3">
      <c r="A27" s="24"/>
      <c r="B27" s="43"/>
      <c r="C27" s="72"/>
      <c r="D27" s="72"/>
      <c r="E27" s="73"/>
      <c r="F27" s="71">
        <f>SUM(C27,D27)</f>
        <v>0</v>
      </c>
      <c r="G27" s="43"/>
      <c r="H27" s="72"/>
      <c r="I27" s="73"/>
      <c r="J27" s="72"/>
      <c r="K27" s="67"/>
    </row>
    <row r="28" spans="1:11" ht="18.75" hidden="1" customHeight="1" x14ac:dyDescent="0.3">
      <c r="A28" s="24"/>
      <c r="B28" s="43"/>
      <c r="C28" s="72"/>
      <c r="D28" s="72"/>
      <c r="E28" s="73"/>
      <c r="F28" s="71">
        <f>SUM(C28,D28)</f>
        <v>0</v>
      </c>
      <c r="G28" s="43"/>
      <c r="H28" s="72"/>
      <c r="I28" s="73"/>
      <c r="J28" s="72"/>
      <c r="K28" s="67"/>
    </row>
    <row r="29" spans="1:11" ht="18.75" hidden="1" customHeight="1" x14ac:dyDescent="0.3">
      <c r="A29" s="24"/>
      <c r="B29" s="43"/>
      <c r="C29" s="72"/>
      <c r="D29" s="72"/>
      <c r="E29" s="73"/>
      <c r="F29" s="71">
        <f>SUM(C29,D29)</f>
        <v>0</v>
      </c>
      <c r="G29" s="43"/>
      <c r="H29" s="72"/>
      <c r="I29" s="73"/>
      <c r="J29" s="72"/>
      <c r="K29" s="67"/>
    </row>
    <row r="30" spans="1:11" ht="18.75" hidden="1" customHeight="1" x14ac:dyDescent="0.3">
      <c r="A30" s="24"/>
      <c r="B30" s="43"/>
      <c r="C30" s="72"/>
      <c r="D30" s="72"/>
      <c r="E30" s="73"/>
      <c r="F30" s="71">
        <f>SUM(C30,D30)</f>
        <v>0</v>
      </c>
      <c r="G30" s="43"/>
      <c r="H30" s="72"/>
      <c r="I30" s="73"/>
      <c r="J30" s="72"/>
      <c r="K30" s="67"/>
    </row>
    <row r="31" spans="1:11" ht="18.75" hidden="1" customHeight="1" x14ac:dyDescent="0.3">
      <c r="A31" s="24"/>
      <c r="B31" s="43"/>
      <c r="C31" s="72"/>
      <c r="D31" s="72"/>
      <c r="E31" s="73"/>
      <c r="F31" s="71">
        <f>SUM(C31,D31)</f>
        <v>0</v>
      </c>
      <c r="G31" s="43"/>
      <c r="H31" s="72"/>
      <c r="I31" s="73"/>
      <c r="J31" s="72"/>
      <c r="K31" s="67"/>
    </row>
    <row r="32" spans="1:11" ht="18.75" hidden="1" customHeight="1" x14ac:dyDescent="0.3">
      <c r="A32" s="24"/>
      <c r="B32" s="43"/>
      <c r="C32" s="72"/>
      <c r="D32" s="72"/>
      <c r="E32" s="73"/>
      <c r="F32" s="71">
        <f>SUM(C32,D32)</f>
        <v>0</v>
      </c>
      <c r="G32" s="43"/>
      <c r="H32" s="72"/>
      <c r="I32" s="73"/>
      <c r="J32" s="72"/>
      <c r="K32" s="67"/>
    </row>
    <row r="33" spans="1:11" ht="18.75" hidden="1" customHeight="1" x14ac:dyDescent="0.3">
      <c r="A33" s="23"/>
      <c r="B33" s="43"/>
      <c r="C33" s="72"/>
      <c r="D33" s="72"/>
      <c r="E33" s="73"/>
      <c r="F33" s="71">
        <f>SUM(C33,D33)</f>
        <v>0</v>
      </c>
      <c r="G33" s="43"/>
      <c r="H33" s="72"/>
      <c r="I33" s="73"/>
      <c r="J33" s="72"/>
      <c r="K33" s="67"/>
    </row>
    <row r="34" spans="1:11" ht="18.75" hidden="1" customHeight="1" x14ac:dyDescent="0.3">
      <c r="A34" s="23"/>
      <c r="B34" s="43"/>
      <c r="C34" s="72"/>
      <c r="D34" s="72"/>
      <c r="E34" s="73"/>
      <c r="F34" s="71">
        <f>SUM(C34,D34)</f>
        <v>0</v>
      </c>
      <c r="G34" s="43"/>
      <c r="H34" s="72"/>
      <c r="I34" s="73"/>
      <c r="J34" s="72"/>
      <c r="K34" s="67"/>
    </row>
    <row r="35" spans="1:11" ht="18.75" x14ac:dyDescent="0.3">
      <c r="A35" s="24"/>
      <c r="B35" s="43"/>
      <c r="C35" s="72"/>
      <c r="D35" s="72"/>
      <c r="E35" s="73"/>
      <c r="F35" s="71">
        <f>SUM(C35,D35)</f>
        <v>0</v>
      </c>
      <c r="G35" s="43"/>
      <c r="H35" s="72"/>
      <c r="I35" s="73"/>
      <c r="J35" s="72"/>
      <c r="K35" s="67"/>
    </row>
    <row r="36" spans="1:11" ht="18.75" x14ac:dyDescent="0.3">
      <c r="A36" s="24"/>
      <c r="B36" s="43"/>
      <c r="C36" s="72"/>
      <c r="D36" s="72"/>
      <c r="E36" s="73"/>
      <c r="F36" s="71">
        <f>SUM(C36,D36)</f>
        <v>0</v>
      </c>
      <c r="G36" s="43"/>
      <c r="H36" s="72"/>
      <c r="I36" s="73"/>
      <c r="J36" s="72"/>
      <c r="K36" s="67"/>
    </row>
    <row r="37" spans="1:11" ht="18.75" x14ac:dyDescent="0.3">
      <c r="A37" s="24"/>
      <c r="B37" s="43"/>
      <c r="C37" s="72"/>
      <c r="D37" s="72"/>
      <c r="E37" s="73"/>
      <c r="F37" s="71">
        <f>SUM(C37,D37)</f>
        <v>0</v>
      </c>
      <c r="G37" s="43"/>
      <c r="H37" s="72"/>
      <c r="I37" s="73"/>
      <c r="J37" s="72"/>
      <c r="K37" s="67"/>
    </row>
    <row r="38" spans="1:11" ht="18.75" x14ac:dyDescent="0.3">
      <c r="A38" s="24"/>
      <c r="B38" s="43"/>
      <c r="C38" s="72"/>
      <c r="D38" s="72"/>
      <c r="E38" s="73"/>
      <c r="F38" s="71">
        <f>SUM(C38,D38)</f>
        <v>0</v>
      </c>
      <c r="G38" s="43"/>
      <c r="H38" s="72"/>
      <c r="I38" s="73"/>
      <c r="J38" s="72"/>
      <c r="K38" s="67"/>
    </row>
    <row r="39" spans="1:11" ht="18.75" x14ac:dyDescent="0.3">
      <c r="A39" s="24"/>
      <c r="B39" s="43"/>
      <c r="C39" s="72"/>
      <c r="D39" s="72"/>
      <c r="E39" s="73"/>
      <c r="F39" s="71">
        <f>SUM(C39,D39)</f>
        <v>0</v>
      </c>
      <c r="G39" s="43"/>
      <c r="H39" s="72"/>
      <c r="I39" s="73"/>
      <c r="J39" s="72"/>
      <c r="K39" s="67"/>
    </row>
    <row r="40" spans="1:11" ht="18.75" x14ac:dyDescent="0.3">
      <c r="A40" s="24"/>
      <c r="B40" s="43"/>
      <c r="C40" s="72"/>
      <c r="D40" s="72"/>
      <c r="E40" s="73"/>
      <c r="F40" s="71">
        <f>SUM(C40,D40)</f>
        <v>0</v>
      </c>
      <c r="G40" s="43"/>
      <c r="H40" s="72"/>
      <c r="I40" s="73"/>
      <c r="J40" s="72"/>
      <c r="K40" s="67"/>
    </row>
    <row r="41" spans="1:11" ht="18.75" x14ac:dyDescent="0.3">
      <c r="A41" s="24"/>
      <c r="B41" s="43"/>
      <c r="C41" s="72"/>
      <c r="D41" s="72"/>
      <c r="E41" s="73"/>
      <c r="F41" s="71">
        <f>SUM(C41,D41)</f>
        <v>0</v>
      </c>
      <c r="G41" s="43"/>
      <c r="H41" s="72"/>
      <c r="I41" s="73"/>
      <c r="J41" s="72"/>
      <c r="K41" s="67"/>
    </row>
    <row r="42" spans="1:11" ht="18.75" x14ac:dyDescent="0.3">
      <c r="A42" s="24"/>
      <c r="B42" s="43"/>
      <c r="C42" s="72"/>
      <c r="D42" s="72"/>
      <c r="E42" s="73"/>
      <c r="F42" s="71">
        <f>SUM(C42,D42)</f>
        <v>0</v>
      </c>
      <c r="G42" s="43"/>
      <c r="H42" s="72"/>
      <c r="I42" s="73"/>
      <c r="J42" s="72"/>
      <c r="K42" s="67"/>
    </row>
    <row r="43" spans="1:11" ht="18.75" x14ac:dyDescent="0.3">
      <c r="A43" s="23"/>
      <c r="B43" s="43"/>
      <c r="C43" s="72"/>
      <c r="D43" s="72"/>
      <c r="E43" s="73"/>
      <c r="F43" s="71">
        <f>SUM(C43,D43)</f>
        <v>0</v>
      </c>
      <c r="G43" s="43"/>
      <c r="H43" s="72"/>
      <c r="I43" s="73"/>
      <c r="J43" s="72"/>
      <c r="K43" s="67"/>
    </row>
    <row r="44" spans="1:11" ht="18.75" x14ac:dyDescent="0.3">
      <c r="A44" s="23"/>
      <c r="B44" s="43"/>
      <c r="C44" s="72"/>
      <c r="D44" s="72"/>
      <c r="E44" s="73"/>
      <c r="F44" s="71">
        <f>SUM(C44,D44)</f>
        <v>0</v>
      </c>
      <c r="G44" s="43"/>
      <c r="H44" s="72"/>
      <c r="I44" s="73"/>
      <c r="J44" s="72"/>
      <c r="K44" s="67"/>
    </row>
    <row r="45" spans="1:11" ht="18.75" x14ac:dyDescent="0.3">
      <c r="A45" s="19"/>
      <c r="B45" s="70"/>
      <c r="C45" s="68"/>
      <c r="D45" s="68"/>
      <c r="E45" s="69"/>
      <c r="F45" s="71">
        <f>SUM(C45,D45)</f>
        <v>0</v>
      </c>
      <c r="G45" s="70"/>
      <c r="H45" s="68"/>
      <c r="I45" s="69"/>
      <c r="J45" s="68"/>
      <c r="K45" s="67"/>
    </row>
    <row r="46" spans="1:11" ht="18.75" x14ac:dyDescent="0.3">
      <c r="A46" s="19"/>
      <c r="B46" s="70"/>
      <c r="C46" s="68"/>
      <c r="D46" s="68"/>
      <c r="E46" s="69"/>
      <c r="F46" s="71">
        <f>SUM(C46,D46)</f>
        <v>0</v>
      </c>
      <c r="G46" s="70"/>
      <c r="H46" s="68"/>
      <c r="I46" s="69"/>
      <c r="J46" s="68"/>
      <c r="K46" s="67"/>
    </row>
    <row r="47" spans="1:11" ht="18.75" x14ac:dyDescent="0.3">
      <c r="A47" s="19"/>
      <c r="B47" s="70"/>
      <c r="C47" s="68"/>
      <c r="D47" s="68"/>
      <c r="E47" s="69"/>
      <c r="F47" s="71">
        <f>SUM(C47,D47)</f>
        <v>0</v>
      </c>
      <c r="G47" s="70"/>
      <c r="H47" s="68"/>
      <c r="I47" s="69"/>
      <c r="J47" s="68"/>
      <c r="K47" s="67"/>
    </row>
    <row r="48" spans="1:11" ht="18.75" x14ac:dyDescent="0.3">
      <c r="A48" s="19"/>
      <c r="B48" s="66" t="s">
        <v>6</v>
      </c>
      <c r="C48" s="62">
        <f>SUM(C5:C47)</f>
        <v>2</v>
      </c>
      <c r="D48" s="62">
        <f>SUM(D5:D47)</f>
        <v>0</v>
      </c>
      <c r="E48" s="63"/>
      <c r="F48" s="65">
        <f>SUM(C48,D48)</f>
        <v>2</v>
      </c>
      <c r="G48" s="64"/>
      <c r="H48" s="62">
        <f>SUM(H5:H47)</f>
        <v>49.819999999999993</v>
      </c>
      <c r="I48" s="63"/>
      <c r="J48" s="62">
        <f>SUM(J5:J47)</f>
        <v>0</v>
      </c>
      <c r="K48" s="61">
        <f>K12+F48+H48</f>
        <v>51.819999999999993</v>
      </c>
    </row>
    <row r="49" spans="2:11" x14ac:dyDescent="0.25">
      <c r="C49" s="1" t="s">
        <v>81</v>
      </c>
      <c r="K49" s="41"/>
    </row>
    <row r="51" spans="2:11" ht="15.75" x14ac:dyDescent="0.25">
      <c r="B51" s="7" t="s">
        <v>80</v>
      </c>
      <c r="F51" s="6"/>
      <c r="G51" s="5" t="s">
        <v>79</v>
      </c>
      <c r="H51" s="4"/>
    </row>
    <row r="52" spans="2:11" x14ac:dyDescent="0.25">
      <c r="B52" s="7"/>
      <c r="F52" s="3" t="s">
        <v>0</v>
      </c>
      <c r="G52" s="2"/>
      <c r="H52" s="2"/>
    </row>
    <row r="53" spans="2:11" ht="15.75" x14ac:dyDescent="0.25">
      <c r="B53" s="7" t="s">
        <v>78</v>
      </c>
      <c r="F53" s="6"/>
      <c r="G53" s="5" t="s">
        <v>77</v>
      </c>
      <c r="H53" s="4"/>
    </row>
    <row r="54" spans="2:11" x14ac:dyDescent="0.25">
      <c r="F54" s="3" t="s">
        <v>0</v>
      </c>
      <c r="G54" s="2"/>
      <c r="H54" s="2"/>
    </row>
    <row r="57" spans="2:11" ht="6" customHeight="1" x14ac:dyDescent="0.25"/>
    <row r="58" spans="2:11" ht="31.5" customHeight="1" x14ac:dyDescent="0.25"/>
    <row r="59" spans="2:11" ht="30" customHeight="1" x14ac:dyDescent="0.25"/>
    <row r="60" spans="2:11" ht="42" customHeight="1" x14ac:dyDescent="0.25"/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2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s="1" customFormat="1" ht="75.75" customHeight="1" x14ac:dyDescent="0.25">
      <c r="A1" s="32"/>
      <c r="B1" s="34" t="s">
        <v>99</v>
      </c>
      <c r="C1" s="33"/>
      <c r="D1" s="33"/>
      <c r="E1" s="33"/>
      <c r="F1" s="33"/>
      <c r="G1" s="33"/>
      <c r="H1" s="33"/>
      <c r="I1" s="33"/>
      <c r="J1" s="33"/>
      <c r="K1" s="32"/>
    </row>
    <row r="2" spans="1:11" s="1" customFormat="1" ht="31.5" customHeight="1" x14ac:dyDescent="0.25">
      <c r="A2" s="31" t="s">
        <v>98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26" t="s">
        <v>20</v>
      </c>
    </row>
    <row r="4" spans="1:11" s="1" customFormat="1" ht="158.25" customHeight="1" x14ac:dyDescent="0.25">
      <c r="A4" s="30"/>
      <c r="B4" s="30"/>
      <c r="C4" s="27" t="s">
        <v>19</v>
      </c>
      <c r="D4" s="27" t="s">
        <v>18</v>
      </c>
      <c r="E4" s="27" t="s">
        <v>17</v>
      </c>
      <c r="F4" s="29"/>
      <c r="G4" s="28" t="s">
        <v>16</v>
      </c>
      <c r="H4" s="27" t="s">
        <v>14</v>
      </c>
      <c r="I4" s="27" t="s">
        <v>15</v>
      </c>
      <c r="J4" s="27" t="s">
        <v>14</v>
      </c>
      <c r="K4" s="26"/>
    </row>
    <row r="5" spans="1:11" s="1" customFormat="1" ht="15.75" x14ac:dyDescent="0.25">
      <c r="A5" s="24"/>
      <c r="B5" s="22"/>
      <c r="C5" s="20"/>
      <c r="D5" s="20"/>
      <c r="E5" s="21"/>
      <c r="F5" s="18">
        <f>SUM(C5,D5)</f>
        <v>0</v>
      </c>
      <c r="G5" s="22"/>
      <c r="H5" s="20"/>
      <c r="I5" s="25"/>
      <c r="J5" s="20"/>
      <c r="K5" s="15"/>
    </row>
    <row r="6" spans="1:11" s="1" customFormat="1" ht="15.75" x14ac:dyDescent="0.25">
      <c r="A6" s="24"/>
      <c r="B6" s="22"/>
      <c r="C6" s="20"/>
      <c r="D6" s="20"/>
      <c r="E6" s="21"/>
      <c r="F6" s="18">
        <f>SUM(C6,D6)</f>
        <v>0</v>
      </c>
      <c r="G6" s="22"/>
      <c r="H6" s="20"/>
      <c r="I6" s="25"/>
      <c r="J6" s="20"/>
      <c r="K6" s="15"/>
    </row>
    <row r="7" spans="1:11" s="1" customFormat="1" ht="15.75" x14ac:dyDescent="0.25">
      <c r="A7" s="24"/>
      <c r="B7" s="22"/>
      <c r="C7" s="20"/>
      <c r="D7" s="20"/>
      <c r="E7" s="21"/>
      <c r="F7" s="18">
        <f>SUM(C7,D7)</f>
        <v>0</v>
      </c>
      <c r="G7" s="22"/>
      <c r="H7" s="20"/>
      <c r="I7" s="25"/>
      <c r="J7" s="20"/>
      <c r="K7" s="15"/>
    </row>
    <row r="8" spans="1:11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2"/>
      <c r="H8" s="20"/>
      <c r="I8" s="25"/>
      <c r="J8" s="20"/>
      <c r="K8" s="15"/>
    </row>
    <row r="9" spans="1:11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2"/>
      <c r="H9" s="20"/>
      <c r="I9" s="25"/>
      <c r="J9" s="20"/>
      <c r="K9" s="15"/>
    </row>
    <row r="10" spans="1:11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21"/>
      <c r="J10" s="20"/>
      <c r="K10" s="15"/>
    </row>
    <row r="11" spans="1:11" s="1" customFormat="1" ht="15.75" x14ac:dyDescent="0.25">
      <c r="A11" s="24"/>
      <c r="B11" s="22"/>
      <c r="C11" s="20"/>
      <c r="D11" s="20"/>
      <c r="E11" s="21"/>
      <c r="F11" s="18">
        <f>SUM(C11,D11)</f>
        <v>0</v>
      </c>
      <c r="G11" s="23"/>
      <c r="H11" s="20"/>
      <c r="I11" s="21"/>
      <c r="J11" s="20"/>
      <c r="K11" s="15"/>
    </row>
    <row r="12" spans="1:11" s="1" customFormat="1" ht="15.75" x14ac:dyDescent="0.25">
      <c r="A12" s="24"/>
      <c r="B12" s="22"/>
      <c r="C12" s="20"/>
      <c r="D12" s="20"/>
      <c r="E12" s="21"/>
      <c r="F12" s="18">
        <f>SUM(C12,D12)</f>
        <v>0</v>
      </c>
      <c r="G12" s="22"/>
      <c r="H12" s="20"/>
      <c r="I12" s="21"/>
      <c r="J12" s="20"/>
      <c r="K12" s="15"/>
    </row>
    <row r="13" spans="1:11" s="1" customFormat="1" ht="15.75" x14ac:dyDescent="0.25">
      <c r="A13" s="23"/>
      <c r="B13" s="22"/>
      <c r="C13" s="20"/>
      <c r="D13" s="20"/>
      <c r="E13" s="21"/>
      <c r="F13" s="18">
        <f>SUM(C13,D13)</f>
        <v>0</v>
      </c>
      <c r="G13" s="22"/>
      <c r="H13" s="20"/>
      <c r="I13" s="21"/>
      <c r="J13" s="20"/>
      <c r="K13" s="15"/>
    </row>
    <row r="14" spans="1:11" s="1" customFormat="1" ht="15" customHeight="1" x14ac:dyDescent="0.25">
      <c r="A14" s="23"/>
      <c r="B14" s="22"/>
      <c r="C14" s="20"/>
      <c r="D14" s="20"/>
      <c r="E14" s="21"/>
      <c r="F14" s="18">
        <f>SUM(C14,D14)</f>
        <v>0</v>
      </c>
      <c r="G14" s="22"/>
      <c r="H14" s="20"/>
      <c r="I14" s="21"/>
      <c r="J14" s="20"/>
      <c r="K14" s="15"/>
    </row>
    <row r="15" spans="1:11" s="1" customFormat="1" ht="15.75" x14ac:dyDescent="0.25">
      <c r="A15" s="24"/>
      <c r="B15" s="22"/>
      <c r="C15" s="20"/>
      <c r="D15" s="20"/>
      <c r="E15" s="21"/>
      <c r="F15" s="18">
        <f>SUM(C15,D15)</f>
        <v>0</v>
      </c>
      <c r="G15" s="22"/>
      <c r="H15" s="20"/>
      <c r="I15" s="21"/>
      <c r="J15" s="20"/>
      <c r="K15" s="15"/>
    </row>
    <row r="16" spans="1:11" s="1" customFormat="1" ht="15.75" x14ac:dyDescent="0.25">
      <c r="A16" s="24"/>
      <c r="B16" s="22"/>
      <c r="C16" s="20"/>
      <c r="D16" s="20"/>
      <c r="E16" s="21"/>
      <c r="F16" s="18">
        <f>SUM(C16,D16)</f>
        <v>0</v>
      </c>
      <c r="G16" s="22"/>
      <c r="H16" s="20"/>
      <c r="I16" s="21"/>
      <c r="J16" s="20"/>
      <c r="K16" s="15"/>
    </row>
    <row r="17" spans="1:11" s="1" customFormat="1" ht="15.75" x14ac:dyDescent="0.25">
      <c r="A17" s="24"/>
      <c r="B17" s="22"/>
      <c r="C17" s="20"/>
      <c r="D17" s="20"/>
      <c r="E17" s="21"/>
      <c r="F17" s="18">
        <f>SUM(C17,D17)</f>
        <v>0</v>
      </c>
      <c r="G17" s="22"/>
      <c r="H17" s="20"/>
      <c r="I17" s="21"/>
      <c r="J17" s="20"/>
      <c r="K17" s="15"/>
    </row>
    <row r="18" spans="1:11" s="1" customFormat="1" ht="15.75" x14ac:dyDescent="0.25">
      <c r="A18" s="24"/>
      <c r="B18" s="22"/>
      <c r="C18" s="20"/>
      <c r="D18" s="20"/>
      <c r="E18" s="21"/>
      <c r="F18" s="18">
        <f>SUM(C18,D18)</f>
        <v>0</v>
      </c>
      <c r="G18" s="22"/>
      <c r="H18" s="20"/>
      <c r="I18" s="21"/>
      <c r="J18" s="20"/>
      <c r="K18" s="15"/>
    </row>
    <row r="19" spans="1:11" s="1" customFormat="1" ht="15.75" x14ac:dyDescent="0.25">
      <c r="A19" s="24"/>
      <c r="B19" s="22"/>
      <c r="C19" s="20"/>
      <c r="D19" s="20"/>
      <c r="E19" s="21"/>
      <c r="F19" s="18">
        <f>SUM(C19,D19)</f>
        <v>0</v>
      </c>
      <c r="G19" s="22"/>
      <c r="H19" s="20"/>
      <c r="I19" s="21"/>
      <c r="J19" s="20"/>
      <c r="K19" s="15"/>
    </row>
    <row r="20" spans="1:11" s="1" customFormat="1" ht="15.75" x14ac:dyDescent="0.25">
      <c r="A20" s="24"/>
      <c r="B20" s="22"/>
      <c r="C20" s="20"/>
      <c r="D20" s="20"/>
      <c r="E20" s="21"/>
      <c r="F20" s="18">
        <f>SUM(C20,D20)</f>
        <v>0</v>
      </c>
      <c r="G20" s="22"/>
      <c r="H20" s="20"/>
      <c r="I20" s="21"/>
      <c r="J20" s="20"/>
      <c r="K20" s="15"/>
    </row>
    <row r="21" spans="1:11" s="1" customFormat="1" ht="15.75" x14ac:dyDescent="0.25">
      <c r="A21" s="24"/>
      <c r="B21" s="22"/>
      <c r="C21" s="20"/>
      <c r="D21" s="20"/>
      <c r="E21" s="21"/>
      <c r="F21" s="18">
        <f>SUM(C21,D21)</f>
        <v>0</v>
      </c>
      <c r="G21" s="22"/>
      <c r="H21" s="20"/>
      <c r="I21" s="21"/>
      <c r="J21" s="20"/>
      <c r="K21" s="15"/>
    </row>
    <row r="22" spans="1:11" s="1" customFormat="1" ht="15.75" x14ac:dyDescent="0.25">
      <c r="A22" s="24"/>
      <c r="B22" s="22"/>
      <c r="C22" s="20"/>
      <c r="D22" s="20"/>
      <c r="E22" s="21"/>
      <c r="F22" s="18">
        <f>SUM(C22,D22)</f>
        <v>0</v>
      </c>
      <c r="G22" s="22"/>
      <c r="H22" s="20"/>
      <c r="I22" s="21"/>
      <c r="J22" s="20"/>
      <c r="K22" s="15"/>
    </row>
    <row r="23" spans="1:11" s="1" customFormat="1" ht="15.75" x14ac:dyDescent="0.25">
      <c r="A23" s="23"/>
      <c r="B23" s="22"/>
      <c r="C23" s="20"/>
      <c r="D23" s="20"/>
      <c r="E23" s="21"/>
      <c r="F23" s="18">
        <f>SUM(C23,D23)</f>
        <v>0</v>
      </c>
      <c r="G23" s="22"/>
      <c r="H23" s="20"/>
      <c r="I23" s="21"/>
      <c r="J23" s="20"/>
      <c r="K23" s="15"/>
    </row>
    <row r="24" spans="1:11" s="1" customFormat="1" ht="15.75" x14ac:dyDescent="0.25">
      <c r="A24" s="23"/>
      <c r="B24" s="22"/>
      <c r="C24" s="20"/>
      <c r="D24" s="20"/>
      <c r="E24" s="21"/>
      <c r="F24" s="18">
        <f>SUM(C24,D24)</f>
        <v>0</v>
      </c>
      <c r="G24" s="22"/>
      <c r="H24" s="20"/>
      <c r="I24" s="21"/>
      <c r="J24" s="20"/>
      <c r="K24" s="15"/>
    </row>
    <row r="25" spans="1:11" s="1" customFormat="1" ht="15.75" x14ac:dyDescent="0.25">
      <c r="A25" s="24"/>
      <c r="B25" s="22"/>
      <c r="C25" s="20"/>
      <c r="D25" s="20"/>
      <c r="E25" s="21"/>
      <c r="F25" s="18">
        <f>SUM(C25,D25)</f>
        <v>0</v>
      </c>
      <c r="G25" s="22"/>
      <c r="H25" s="20"/>
      <c r="I25" s="21"/>
      <c r="J25" s="20"/>
      <c r="K25" s="15"/>
    </row>
    <row r="26" spans="1:11" s="1" customFormat="1" ht="15.75" x14ac:dyDescent="0.25">
      <c r="A26" s="24"/>
      <c r="B26" s="22"/>
      <c r="C26" s="20"/>
      <c r="D26" s="20"/>
      <c r="E26" s="21"/>
      <c r="F26" s="18">
        <f>SUM(C26,D26)</f>
        <v>0</v>
      </c>
      <c r="G26" s="22"/>
      <c r="H26" s="20"/>
      <c r="I26" s="21"/>
      <c r="J26" s="20"/>
      <c r="K26" s="15"/>
    </row>
    <row r="27" spans="1:11" s="1" customFormat="1" ht="15.75" x14ac:dyDescent="0.25">
      <c r="A27" s="24"/>
      <c r="B27" s="22"/>
      <c r="C27" s="20"/>
      <c r="D27" s="20"/>
      <c r="E27" s="21"/>
      <c r="F27" s="18">
        <f>SUM(C27,D27)</f>
        <v>0</v>
      </c>
      <c r="G27" s="22"/>
      <c r="H27" s="20"/>
      <c r="I27" s="21"/>
      <c r="J27" s="20"/>
      <c r="K27" s="15"/>
    </row>
    <row r="28" spans="1:11" s="1" customFormat="1" ht="15.75" x14ac:dyDescent="0.25">
      <c r="A28" s="24"/>
      <c r="B28" s="22"/>
      <c r="C28" s="20"/>
      <c r="D28" s="20"/>
      <c r="E28" s="21"/>
      <c r="F28" s="18">
        <f>SUM(C28,D28)</f>
        <v>0</v>
      </c>
      <c r="G28" s="22"/>
      <c r="H28" s="20"/>
      <c r="I28" s="21"/>
      <c r="J28" s="20"/>
      <c r="K28" s="15"/>
    </row>
    <row r="29" spans="1:11" s="1" customFormat="1" ht="15.75" x14ac:dyDescent="0.25">
      <c r="A29" s="24"/>
      <c r="B29" s="22"/>
      <c r="C29" s="20"/>
      <c r="D29" s="20"/>
      <c r="E29" s="21"/>
      <c r="F29" s="18">
        <f>SUM(C29,D29)</f>
        <v>0</v>
      </c>
      <c r="G29" s="22"/>
      <c r="H29" s="20"/>
      <c r="I29" s="21"/>
      <c r="J29" s="20"/>
      <c r="K29" s="15"/>
    </row>
    <row r="30" spans="1:11" s="1" customFormat="1" ht="15.75" x14ac:dyDescent="0.25">
      <c r="A30" s="24"/>
      <c r="B30" s="22"/>
      <c r="C30" s="20"/>
      <c r="D30" s="20"/>
      <c r="E30" s="21"/>
      <c r="F30" s="18">
        <f>SUM(C30,D30)</f>
        <v>0</v>
      </c>
      <c r="G30" s="22"/>
      <c r="H30" s="20"/>
      <c r="I30" s="21"/>
      <c r="J30" s="20"/>
      <c r="K30" s="15"/>
    </row>
    <row r="31" spans="1:11" s="1" customFormat="1" ht="15.75" x14ac:dyDescent="0.25">
      <c r="A31" s="24"/>
      <c r="B31" s="22"/>
      <c r="C31" s="20"/>
      <c r="D31" s="20"/>
      <c r="E31" s="21"/>
      <c r="F31" s="18">
        <f>SUM(C31,D31)</f>
        <v>0</v>
      </c>
      <c r="G31" s="22"/>
      <c r="H31" s="20"/>
      <c r="I31" s="21"/>
      <c r="J31" s="20"/>
      <c r="K31" s="15"/>
    </row>
    <row r="32" spans="1:11" s="1" customFormat="1" ht="15.75" x14ac:dyDescent="0.25">
      <c r="A32" s="24"/>
      <c r="B32" s="22"/>
      <c r="C32" s="20"/>
      <c r="D32" s="20"/>
      <c r="E32" s="21"/>
      <c r="F32" s="18">
        <f>SUM(C32,D32)</f>
        <v>0</v>
      </c>
      <c r="G32" s="22"/>
      <c r="H32" s="20"/>
      <c r="I32" s="21"/>
      <c r="J32" s="20"/>
      <c r="K32" s="15"/>
    </row>
    <row r="33" spans="1:11" s="1" customFormat="1" ht="15.75" x14ac:dyDescent="0.25">
      <c r="A33" s="23"/>
      <c r="B33" s="22"/>
      <c r="C33" s="20"/>
      <c r="D33" s="20"/>
      <c r="E33" s="21"/>
      <c r="F33" s="18">
        <f>SUM(C33,D33)</f>
        <v>0</v>
      </c>
      <c r="G33" s="22"/>
      <c r="H33" s="20"/>
      <c r="I33" s="21"/>
      <c r="J33" s="20"/>
      <c r="K33" s="15"/>
    </row>
    <row r="34" spans="1:11" s="1" customFormat="1" ht="15.75" x14ac:dyDescent="0.25">
      <c r="A34" s="23"/>
      <c r="B34" s="22"/>
      <c r="C34" s="20"/>
      <c r="D34" s="20"/>
      <c r="E34" s="21"/>
      <c r="F34" s="18">
        <f>SUM(C34,D34)</f>
        <v>0</v>
      </c>
      <c r="G34" s="22"/>
      <c r="H34" s="20"/>
      <c r="I34" s="21"/>
      <c r="J34" s="20"/>
      <c r="K34" s="15"/>
    </row>
    <row r="35" spans="1:11" s="1" customFormat="1" ht="15.75" x14ac:dyDescent="0.25">
      <c r="A35" s="24"/>
      <c r="B35" s="22"/>
      <c r="C35" s="20"/>
      <c r="D35" s="20"/>
      <c r="E35" s="21"/>
      <c r="F35" s="18">
        <f>SUM(C35,D35)</f>
        <v>0</v>
      </c>
      <c r="G35" s="22"/>
      <c r="H35" s="20"/>
      <c r="I35" s="21"/>
      <c r="J35" s="20"/>
      <c r="K35" s="15"/>
    </row>
    <row r="36" spans="1:11" s="1" customFormat="1" ht="15.75" x14ac:dyDescent="0.25">
      <c r="A36" s="24"/>
      <c r="B36" s="22"/>
      <c r="C36" s="20"/>
      <c r="D36" s="20"/>
      <c r="E36" s="21"/>
      <c r="F36" s="18">
        <f>SUM(C36,D36)</f>
        <v>0</v>
      </c>
      <c r="G36" s="22"/>
      <c r="H36" s="20"/>
      <c r="I36" s="21"/>
      <c r="J36" s="20"/>
      <c r="K36" s="15"/>
    </row>
    <row r="37" spans="1:11" s="1" customFormat="1" ht="15.75" x14ac:dyDescent="0.25">
      <c r="A37" s="24"/>
      <c r="B37" s="22"/>
      <c r="C37" s="20"/>
      <c r="D37" s="20"/>
      <c r="E37" s="21"/>
      <c r="F37" s="18">
        <f>SUM(C37,D37)</f>
        <v>0</v>
      </c>
      <c r="G37" s="22"/>
      <c r="H37" s="20"/>
      <c r="I37" s="21"/>
      <c r="J37" s="20"/>
      <c r="K37" s="15"/>
    </row>
    <row r="38" spans="1:11" s="1" customFormat="1" ht="15.75" x14ac:dyDescent="0.25">
      <c r="A38" s="24"/>
      <c r="B38" s="22"/>
      <c r="C38" s="20"/>
      <c r="D38" s="20"/>
      <c r="E38" s="21"/>
      <c r="F38" s="18">
        <f>SUM(C38,D38)</f>
        <v>0</v>
      </c>
      <c r="G38" s="22"/>
      <c r="H38" s="20"/>
      <c r="I38" s="21"/>
      <c r="J38" s="20"/>
      <c r="K38" s="15"/>
    </row>
    <row r="39" spans="1:11" s="1" customFormat="1" ht="15.75" x14ac:dyDescent="0.25">
      <c r="A39" s="24"/>
      <c r="B39" s="22"/>
      <c r="C39" s="20"/>
      <c r="D39" s="20"/>
      <c r="E39" s="21"/>
      <c r="F39" s="18">
        <f>SUM(C39,D39)</f>
        <v>0</v>
      </c>
      <c r="G39" s="22"/>
      <c r="H39" s="20"/>
      <c r="I39" s="21"/>
      <c r="J39" s="20"/>
      <c r="K39" s="15"/>
    </row>
    <row r="40" spans="1:11" s="1" customFormat="1" ht="15.75" x14ac:dyDescent="0.25">
      <c r="A40" s="24"/>
      <c r="B40" s="22"/>
      <c r="C40" s="20"/>
      <c r="D40" s="20"/>
      <c r="E40" s="21"/>
      <c r="F40" s="18">
        <f>SUM(C40,D40)</f>
        <v>0</v>
      </c>
      <c r="G40" s="22"/>
      <c r="H40" s="20"/>
      <c r="I40" s="21"/>
      <c r="J40" s="20"/>
      <c r="K40" s="15"/>
    </row>
    <row r="41" spans="1:11" s="1" customFormat="1" ht="15.75" x14ac:dyDescent="0.25">
      <c r="A41" s="24"/>
      <c r="B41" s="22"/>
      <c r="C41" s="20"/>
      <c r="D41" s="20"/>
      <c r="E41" s="21"/>
      <c r="F41" s="18">
        <f>SUM(C41,D41)</f>
        <v>0</v>
      </c>
      <c r="G41" s="22"/>
      <c r="H41" s="20"/>
      <c r="I41" s="21"/>
      <c r="J41" s="20"/>
      <c r="K41" s="15"/>
    </row>
    <row r="42" spans="1:11" s="1" customFormat="1" ht="15.75" x14ac:dyDescent="0.25">
      <c r="A42" s="24"/>
      <c r="B42" s="22"/>
      <c r="C42" s="20"/>
      <c r="D42" s="20"/>
      <c r="E42" s="21"/>
      <c r="F42" s="18">
        <f>SUM(C42,D42)</f>
        <v>0</v>
      </c>
      <c r="G42" s="22"/>
      <c r="H42" s="20"/>
      <c r="I42" s="21"/>
      <c r="J42" s="20"/>
      <c r="K42" s="15"/>
    </row>
    <row r="43" spans="1:11" s="1" customFormat="1" ht="15.75" x14ac:dyDescent="0.25">
      <c r="A43" s="23"/>
      <c r="B43" s="22"/>
      <c r="C43" s="20"/>
      <c r="D43" s="20"/>
      <c r="E43" s="21"/>
      <c r="F43" s="18">
        <f>SUM(C43,D43)</f>
        <v>0</v>
      </c>
      <c r="G43" s="22"/>
      <c r="H43" s="20"/>
      <c r="I43" s="21"/>
      <c r="J43" s="20"/>
      <c r="K43" s="15"/>
    </row>
    <row r="44" spans="1:11" s="1" customFormat="1" ht="15.75" x14ac:dyDescent="0.25">
      <c r="A44" s="23"/>
      <c r="B44" s="22"/>
      <c r="C44" s="20"/>
      <c r="D44" s="20"/>
      <c r="E44" s="21"/>
      <c r="F44" s="18">
        <f>SUM(C44,D44)</f>
        <v>0</v>
      </c>
      <c r="G44" s="22"/>
      <c r="H44" s="20"/>
      <c r="I44" s="21"/>
      <c r="J44" s="20"/>
      <c r="K44" s="15"/>
    </row>
    <row r="45" spans="1:11" s="1" customFormat="1" ht="15.75" x14ac:dyDescent="0.25">
      <c r="A45" s="19"/>
      <c r="B45" s="14"/>
      <c r="C45" s="16"/>
      <c r="D45" s="16"/>
      <c r="E45" s="17"/>
      <c r="F45" s="18">
        <f>SUM(C45,D45)</f>
        <v>0</v>
      </c>
      <c r="G45" s="14"/>
      <c r="H45" s="16"/>
      <c r="I45" s="17"/>
      <c r="J45" s="16"/>
      <c r="K45" s="15"/>
    </row>
    <row r="46" spans="1:11" s="1" customFormat="1" ht="15.75" x14ac:dyDescent="0.25">
      <c r="A46" s="19"/>
      <c r="B46" s="14"/>
      <c r="C46" s="16"/>
      <c r="D46" s="16"/>
      <c r="E46" s="17"/>
      <c r="F46" s="18">
        <f>SUM(C46,D46)</f>
        <v>0</v>
      </c>
      <c r="G46" s="14"/>
      <c r="H46" s="16"/>
      <c r="I46" s="17"/>
      <c r="J46" s="16"/>
      <c r="K46" s="15"/>
    </row>
    <row r="47" spans="1:11" s="1" customFormat="1" ht="15.75" x14ac:dyDescent="0.25">
      <c r="A47" s="19"/>
      <c r="B47" s="14"/>
      <c r="C47" s="16"/>
      <c r="D47" s="16"/>
      <c r="E47" s="17"/>
      <c r="F47" s="18">
        <f>SUM(C47,D47)</f>
        <v>0</v>
      </c>
      <c r="G47" s="14"/>
      <c r="H47" s="16"/>
      <c r="I47" s="17"/>
      <c r="J47" s="16"/>
      <c r="K47" s="15"/>
    </row>
    <row r="48" spans="1:11" s="1" customFormat="1" ht="15.75" x14ac:dyDescent="0.25">
      <c r="A48" s="14"/>
      <c r="B48" s="13" t="s">
        <v>6</v>
      </c>
      <c r="C48" s="9">
        <f>SUM(C5:C47)</f>
        <v>0</v>
      </c>
      <c r="D48" s="9">
        <f>SUM(D5:D47)</f>
        <v>0</v>
      </c>
      <c r="E48" s="10"/>
      <c r="F48" s="12">
        <f>SUM(C48,D48)</f>
        <v>0</v>
      </c>
      <c r="G48" s="11"/>
      <c r="H48" s="9">
        <f>SUM(H5:H47)</f>
        <v>0</v>
      </c>
      <c r="I48" s="10"/>
      <c r="J48" s="9">
        <f>SUM(J5:J47)</f>
        <v>0</v>
      </c>
      <c r="K48" s="8">
        <f>C48-H48</f>
        <v>0</v>
      </c>
    </row>
    <row r="51" spans="2:8" s="1" customFormat="1" ht="15.75" x14ac:dyDescent="0.25">
      <c r="B51" s="7" t="s">
        <v>64</v>
      </c>
      <c r="F51" s="6"/>
      <c r="G51" s="5" t="s">
        <v>97</v>
      </c>
      <c r="H51" s="4"/>
    </row>
    <row r="52" spans="2:8" s="1" customFormat="1" x14ac:dyDescent="0.25">
      <c r="B52" s="7"/>
      <c r="F52" s="3" t="s">
        <v>0</v>
      </c>
      <c r="G52" s="2"/>
      <c r="H52" s="2"/>
    </row>
    <row r="53" spans="2:8" s="1" customFormat="1" ht="15.75" x14ac:dyDescent="0.25">
      <c r="B53" s="7" t="s">
        <v>3</v>
      </c>
      <c r="F53" s="6"/>
      <c r="G53" s="5" t="s">
        <v>96</v>
      </c>
      <c r="H53" s="4"/>
    </row>
    <row r="54" spans="2:8" s="1" customFormat="1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80" zoomScaleNormal="75" zoomScaleSheetLayoutView="80" workbookViewId="0">
      <selection sqref="A1:K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5.425781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22.7109375" style="84" customWidth="1"/>
    <col min="8" max="8" width="13.42578125" style="1" customWidth="1"/>
    <col min="9" max="9" width="22.85546875" style="1" customWidth="1"/>
    <col min="10" max="10" width="12.85546875" style="1" customWidth="1"/>
    <col min="11" max="11" width="15.42578125" style="1" customWidth="1"/>
    <col min="12" max="16384" width="9.140625" style="1"/>
  </cols>
  <sheetData>
    <row r="1" spans="1:11" s="1" customFormat="1" ht="81.75" customHeight="1" x14ac:dyDescent="0.25">
      <c r="A1" s="34" t="s">
        <v>116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1" customFormat="1" ht="31.5" customHeight="1" x14ac:dyDescent="0.25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84" customFormat="1" ht="33" customHeight="1" x14ac:dyDescent="0.25">
      <c r="A3" s="30" t="s">
        <v>25</v>
      </c>
      <c r="B3" s="30" t="s">
        <v>24</v>
      </c>
      <c r="C3" s="29" t="s">
        <v>23</v>
      </c>
      <c r="D3" s="29"/>
      <c r="E3" s="29"/>
      <c r="F3" s="29" t="s">
        <v>22</v>
      </c>
      <c r="G3" s="29" t="s">
        <v>21</v>
      </c>
      <c r="H3" s="29"/>
      <c r="I3" s="29"/>
      <c r="J3" s="29"/>
      <c r="K3" s="30" t="s">
        <v>114</v>
      </c>
    </row>
    <row r="4" spans="1:11" s="84" customFormat="1" ht="158.25" customHeight="1" x14ac:dyDescent="0.25">
      <c r="A4" s="30"/>
      <c r="B4" s="30"/>
      <c r="C4" s="27" t="s">
        <v>19</v>
      </c>
      <c r="D4" s="27" t="s">
        <v>113</v>
      </c>
      <c r="E4" s="27" t="s">
        <v>17</v>
      </c>
      <c r="F4" s="29"/>
      <c r="G4" s="27" t="s">
        <v>112</v>
      </c>
      <c r="H4" s="27" t="s">
        <v>111</v>
      </c>
      <c r="I4" s="27" t="s">
        <v>15</v>
      </c>
      <c r="J4" s="27" t="s">
        <v>110</v>
      </c>
      <c r="K4" s="30"/>
    </row>
    <row r="5" spans="1:11" s="1" customFormat="1" ht="38.25" x14ac:dyDescent="0.25">
      <c r="A5" s="24">
        <v>1</v>
      </c>
      <c r="B5" s="24" t="s">
        <v>107</v>
      </c>
      <c r="C5" s="57"/>
      <c r="D5" s="57">
        <v>79.900000000000006</v>
      </c>
      <c r="E5" s="24" t="s">
        <v>109</v>
      </c>
      <c r="F5" s="91">
        <f>SUM(C5,D5)</f>
        <v>79.900000000000006</v>
      </c>
      <c r="G5" s="27" t="s">
        <v>105</v>
      </c>
      <c r="H5" s="57"/>
      <c r="I5" s="93" t="s">
        <v>108</v>
      </c>
      <c r="J5" s="92">
        <v>0.6</v>
      </c>
      <c r="K5" s="15"/>
    </row>
    <row r="6" spans="1:11" s="1" customFormat="1" ht="55.15" customHeight="1" x14ac:dyDescent="0.25">
      <c r="A6" s="24">
        <v>2</v>
      </c>
      <c r="B6" s="24" t="s">
        <v>107</v>
      </c>
      <c r="C6" s="57"/>
      <c r="D6" s="57">
        <v>17.32</v>
      </c>
      <c r="E6" s="24" t="s">
        <v>106</v>
      </c>
      <c r="F6" s="91">
        <f>SUM(C6,D6)</f>
        <v>17.32</v>
      </c>
      <c r="G6" s="27" t="s">
        <v>105</v>
      </c>
      <c r="H6" s="57"/>
      <c r="I6" s="27" t="s">
        <v>104</v>
      </c>
      <c r="J6" s="92">
        <v>2.6</v>
      </c>
      <c r="K6" s="15"/>
    </row>
    <row r="7" spans="1:11" s="1" customFormat="1" ht="44.45" customHeight="1" x14ac:dyDescent="0.25">
      <c r="A7" s="24"/>
      <c r="B7" s="22"/>
      <c r="C7" s="20"/>
      <c r="D7" s="20"/>
      <c r="E7" s="21"/>
      <c r="F7" s="91">
        <f>SUM(C7,D7)</f>
        <v>0</v>
      </c>
      <c r="G7" s="27"/>
      <c r="H7" s="57"/>
      <c r="I7" s="27"/>
      <c r="J7" s="57"/>
      <c r="K7" s="15"/>
    </row>
    <row r="8" spans="1:11" s="1" customFormat="1" ht="15.75" x14ac:dyDescent="0.25">
      <c r="A8" s="24"/>
      <c r="B8" s="22"/>
      <c r="C8" s="20"/>
      <c r="D8" s="20"/>
      <c r="E8" s="21"/>
      <c r="F8" s="18">
        <f>SUM(C8,D8)</f>
        <v>0</v>
      </c>
      <c r="G8" s="23"/>
      <c r="H8" s="57"/>
      <c r="I8" s="27"/>
      <c r="J8" s="20"/>
      <c r="K8" s="15"/>
    </row>
    <row r="9" spans="1:11" s="1" customFormat="1" ht="15.75" x14ac:dyDescent="0.25">
      <c r="A9" s="24"/>
      <c r="B9" s="22"/>
      <c r="C9" s="20"/>
      <c r="D9" s="20"/>
      <c r="E9" s="21"/>
      <c r="F9" s="18">
        <f>SUM(C9,D9)</f>
        <v>0</v>
      </c>
      <c r="G9" s="23"/>
      <c r="H9" s="20"/>
      <c r="I9" s="90"/>
      <c r="J9" s="20"/>
      <c r="K9" s="15"/>
    </row>
    <row r="10" spans="1:11" s="1" customFormat="1" ht="15.75" x14ac:dyDescent="0.25">
      <c r="A10" s="24"/>
      <c r="B10" s="22"/>
      <c r="C10" s="20"/>
      <c r="D10" s="20"/>
      <c r="E10" s="21"/>
      <c r="F10" s="18">
        <f>SUM(C10,D10)</f>
        <v>0</v>
      </c>
      <c r="G10" s="23"/>
      <c r="H10" s="20"/>
      <c r="I10" s="89"/>
      <c r="J10" s="20"/>
      <c r="K10" s="15"/>
    </row>
    <row r="11" spans="1:11" s="1" customFormat="1" ht="15.75" x14ac:dyDescent="0.25">
      <c r="A11" s="23"/>
      <c r="B11" s="22"/>
      <c r="C11" s="20"/>
      <c r="D11" s="20"/>
      <c r="E11" s="21"/>
      <c r="F11" s="18">
        <f>SUM(C11,D11)</f>
        <v>0</v>
      </c>
      <c r="G11" s="23"/>
      <c r="H11" s="20"/>
      <c r="I11" s="89"/>
      <c r="J11" s="20"/>
      <c r="K11" s="15"/>
    </row>
    <row r="12" spans="1:11" s="1" customFormat="1" ht="15.75" x14ac:dyDescent="0.25">
      <c r="A12" s="23"/>
      <c r="B12" s="22"/>
      <c r="C12" s="20"/>
      <c r="D12" s="20"/>
      <c r="E12" s="21"/>
      <c r="F12" s="18">
        <f>SUM(C12,D12)</f>
        <v>0</v>
      </c>
      <c r="G12" s="23"/>
      <c r="H12" s="20"/>
      <c r="I12" s="89"/>
      <c r="J12" s="20"/>
      <c r="K12" s="15"/>
    </row>
    <row r="13" spans="1:11" s="1" customFormat="1" ht="15.75" x14ac:dyDescent="0.25">
      <c r="A13" s="19"/>
      <c r="B13" s="14"/>
      <c r="C13" s="16"/>
      <c r="D13" s="16"/>
      <c r="E13" s="17"/>
      <c r="F13" s="18">
        <f>SUM(C13,D13)</f>
        <v>0</v>
      </c>
      <c r="G13" s="19"/>
      <c r="H13" s="16"/>
      <c r="I13" s="88"/>
      <c r="J13" s="16"/>
      <c r="K13" s="15"/>
    </row>
    <row r="14" spans="1:11" s="1" customFormat="1" ht="15.75" x14ac:dyDescent="0.25">
      <c r="A14" s="19"/>
      <c r="B14" s="14"/>
      <c r="C14" s="16"/>
      <c r="D14" s="16"/>
      <c r="E14" s="17"/>
      <c r="F14" s="18">
        <f>SUM(C14,D14)</f>
        <v>0</v>
      </c>
      <c r="G14" s="19"/>
      <c r="H14" s="16"/>
      <c r="I14" s="88"/>
      <c r="J14" s="16"/>
      <c r="K14" s="15"/>
    </row>
    <row r="15" spans="1:11" s="1" customFormat="1" ht="15.75" x14ac:dyDescent="0.25">
      <c r="A15" s="19"/>
      <c r="B15" s="14"/>
      <c r="C15" s="16"/>
      <c r="D15" s="16"/>
      <c r="E15" s="17"/>
      <c r="F15" s="18">
        <f>SUM(C15,D15)</f>
        <v>0</v>
      </c>
      <c r="G15" s="19"/>
      <c r="H15" s="16"/>
      <c r="I15" s="88"/>
      <c r="J15" s="16"/>
      <c r="K15" s="15"/>
    </row>
    <row r="16" spans="1:11" s="1" customFormat="1" ht="15.75" x14ac:dyDescent="0.25">
      <c r="A16" s="14"/>
      <c r="B16" s="13" t="s">
        <v>6</v>
      </c>
      <c r="C16" s="9">
        <f>SUM(C5:C15)</f>
        <v>0</v>
      </c>
      <c r="D16" s="9">
        <f>SUM(D5:D15)</f>
        <v>97.22</v>
      </c>
      <c r="E16" s="10"/>
      <c r="F16" s="12">
        <f>SUM(C16,D16)</f>
        <v>97.22</v>
      </c>
      <c r="G16" s="87"/>
      <c r="H16" s="9">
        <f>SUM(H5:H15)</f>
        <v>0</v>
      </c>
      <c r="I16" s="10"/>
      <c r="J16" s="9">
        <f>SUM(J5:J15)</f>
        <v>3.2</v>
      </c>
      <c r="K16" s="8">
        <f>C16-H16</f>
        <v>0</v>
      </c>
    </row>
    <row r="19" spans="2:8" s="1" customFormat="1" ht="15.75" customHeight="1" x14ac:dyDescent="0.25">
      <c r="B19" s="7" t="s">
        <v>5</v>
      </c>
      <c r="F19" s="86" t="s">
        <v>103</v>
      </c>
      <c r="G19" s="86"/>
      <c r="H19" s="86"/>
    </row>
    <row r="20" spans="2:8" s="1" customFormat="1" x14ac:dyDescent="0.25">
      <c r="B20" s="7"/>
      <c r="F20" s="3" t="s">
        <v>102</v>
      </c>
      <c r="G20" s="85"/>
      <c r="H20" s="2"/>
    </row>
    <row r="21" spans="2:8" s="1" customFormat="1" ht="15.75" customHeight="1" x14ac:dyDescent="0.25">
      <c r="B21" s="7" t="s">
        <v>3</v>
      </c>
      <c r="F21" s="86" t="s">
        <v>101</v>
      </c>
      <c r="G21" s="86"/>
      <c r="H21" s="86"/>
    </row>
    <row r="22" spans="2:8" s="1" customFormat="1" x14ac:dyDescent="0.25">
      <c r="F22" s="3" t="s">
        <v>100</v>
      </c>
      <c r="G22" s="85"/>
      <c r="H22" s="2"/>
    </row>
  </sheetData>
  <mergeCells count="10">
    <mergeCell ref="A1:K1"/>
    <mergeCell ref="K3:K4"/>
    <mergeCell ref="A2:K2"/>
    <mergeCell ref="C3:E3"/>
    <mergeCell ref="A3:A4"/>
    <mergeCell ref="B3:B4"/>
    <mergeCell ref="F3:F4"/>
    <mergeCell ref="G3:J3"/>
    <mergeCell ref="F19:H19"/>
    <mergeCell ref="F21:H21"/>
  </mergeCells>
  <printOptions horizontalCentered="1" verticalCentered="1"/>
  <pageMargins left="0.39370078740157483" right="0" top="0" bottom="0" header="0" footer="0"/>
  <pageSetup paperSize="9" scale="7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17</vt:i4>
      </vt:variant>
    </vt:vector>
  </HeadingPairs>
  <TitlesOfParts>
    <vt:vector size="38" baseType="lpstr">
      <vt:lpstr>ЦПМСД №2. Голосіївського</vt:lpstr>
      <vt:lpstr>ЦПМСД №1. Дарницького</vt:lpstr>
      <vt:lpstr>ЦПМСД №2. Дарницького</vt:lpstr>
      <vt:lpstr>ЦПМСД №1. Деснянського</vt:lpstr>
      <vt:lpstr>ЦПМСД №2. Деснянського</vt:lpstr>
      <vt:lpstr>ЦПМСД №4. Деснянського</vt:lpstr>
      <vt:lpstr>ЦПМСД №1. Дніпровського</vt:lpstr>
      <vt:lpstr>ЦПМСД №3. Дніпровського</vt:lpstr>
      <vt:lpstr>ЦПМСД №4. Дніпровського</vt:lpstr>
      <vt:lpstr>ЦПМСД Русанівка</vt:lpstr>
      <vt:lpstr>ЦПМСД №2. Оболонського</vt:lpstr>
      <vt:lpstr>ЦПМСД №1. Подільського</vt:lpstr>
      <vt:lpstr>ЦПМСД №2. Подільського</vt:lpstr>
      <vt:lpstr>ЦПМСД №1. Святошинського</vt:lpstr>
      <vt:lpstr>ЦПМСД №2. Святошинського</vt:lpstr>
      <vt:lpstr>ЦПМСД №3. Святошинського</vt:lpstr>
      <vt:lpstr>ЦПМСД №1. Солом'янського</vt:lpstr>
      <vt:lpstr>ЦПМСД №2. Солом'янського</vt:lpstr>
      <vt:lpstr>ЦПМСД №1. Шевченківського</vt:lpstr>
      <vt:lpstr>ЦПМСД №2. Шевченківського</vt:lpstr>
      <vt:lpstr>ЦПМСД №3. Шевченківського</vt:lpstr>
      <vt:lpstr>'ЦПМСД №1. Деснянського'!Область_печати</vt:lpstr>
      <vt:lpstr>'ЦПМСД №1. Дніпровського'!Область_печати</vt:lpstr>
      <vt:lpstr>'ЦПМСД №1. Подільського'!Область_печати</vt:lpstr>
      <vt:lpstr>'ЦПМСД №1. Святошинського'!Область_печати</vt:lpstr>
      <vt:lpstr>'ЦПМСД №1. Солом''янського'!Область_печати</vt:lpstr>
      <vt:lpstr>'ЦПМСД №1. Шевченківського'!Область_печати</vt:lpstr>
      <vt:lpstr>'ЦПМСД №2. Деснянського'!Область_печати</vt:lpstr>
      <vt:lpstr>'ЦПМСД №2. Оболонського'!Область_печати</vt:lpstr>
      <vt:lpstr>'ЦПМСД №2. Подільського'!Область_печати</vt:lpstr>
      <vt:lpstr>'ЦПМСД №2. Святошинського'!Область_печати</vt:lpstr>
      <vt:lpstr>'ЦПМСД №2. Солом''янського'!Область_печати</vt:lpstr>
      <vt:lpstr>'ЦПМСД №3. Дніпровського'!Область_печати</vt:lpstr>
      <vt:lpstr>'ЦПМСД №3. Святошинського'!Область_печати</vt:lpstr>
      <vt:lpstr>'ЦПМСД №3. Шевченківського'!Область_печати</vt:lpstr>
      <vt:lpstr>'ЦПМСД №4. Деснянського'!Область_печати</vt:lpstr>
      <vt:lpstr>'ЦПМСД №4. Дніпровського'!Область_печати</vt:lpstr>
      <vt:lpstr>'ЦПМСД Русанівка'!Область_печати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2022-07-13T11:45:00Z</dcterms:modified>
</cp:coreProperties>
</file>