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КНП КМКДЦ " sheetId="1" r:id="rId1"/>
    <sheet name="КМДДЦ" sheetId="2" r:id="rId2"/>
    <sheet name="СУВАГ" sheetId="3" r:id="rId3"/>
    <sheet name="КДЦ" sheetId="4" r:id="rId4"/>
    <sheet name="КДЦ №1 Дарницького" sheetId="5" r:id="rId5"/>
    <sheet name="КДЦ №2 Дарницького" sheetId="6" r:id="rId6"/>
    <sheet name="КДЦД Дарницького" sheetId="7" r:id="rId7"/>
    <sheet name="КДЦ Деснянського" sheetId="8" r:id="rId8"/>
    <sheet name="КДЦ Дніпровського" sheetId="9" r:id="rId9"/>
    <sheet name="КДЦ Оболонського" sheetId="10" r:id="rId10"/>
    <sheet name="КДЦ Печерського" sheetId="11" r:id="rId11"/>
    <sheet name="КДЦ Святошинського" sheetId="12" r:id="rId12"/>
    <sheet name="КДЦ Солом'янського" sheetId="13" r:id="rId13"/>
    <sheet name="КДЦ Шевченківського" sheetId="14" r:id="rId14"/>
  </sheets>
  <definedNames>
    <definedName name="_xlnm.Print_Area" localSheetId="3">КДЦ!$A$1:$K$56</definedName>
    <definedName name="_xlnm.Print_Area" localSheetId="4">'КДЦ №1 Дарницького'!$A$1:$K$20</definedName>
    <definedName name="_xlnm.Print_Area" localSheetId="7">'КДЦ Деснянського'!$A$1:$K$53</definedName>
    <definedName name="_xlnm.Print_Area" localSheetId="9">'КДЦ Оболонського'!$A$1:$K$26</definedName>
    <definedName name="_xlnm.Print_Area" localSheetId="10">'КДЦ Печерського'!$A$1:$K$56</definedName>
    <definedName name="_xlnm.Print_Area" localSheetId="11">'КДЦ Святошинського'!$A$1:$K$45</definedName>
    <definedName name="_xlnm.Print_Area" localSheetId="12">'КДЦ Солом''янського'!$A$1:$K$33</definedName>
    <definedName name="_xlnm.Print_Area" localSheetId="13">'КДЦ Шевченківського'!$A$1:$K$21</definedName>
    <definedName name="_xlnm.Print_Area" localSheetId="1">КМДДЦ!$A$1:$K$56</definedName>
    <definedName name="_xlnm.Print_Area" localSheetId="2">СУВАГ!$A$1:$K$22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4" l="1"/>
  <c r="K13" i="14" s="1"/>
  <c r="D13" i="14"/>
  <c r="F13" i="14"/>
  <c r="H13" i="14"/>
  <c r="J13" i="14"/>
  <c r="F8" i="13"/>
  <c r="H8" i="13"/>
  <c r="I8" i="13"/>
  <c r="J8" i="13"/>
  <c r="J25" i="13" s="1"/>
  <c r="F9" i="13"/>
  <c r="H9" i="13"/>
  <c r="I9" i="13"/>
  <c r="J9" i="13"/>
  <c r="F10" i="13"/>
  <c r="H10" i="13"/>
  <c r="I10" i="13"/>
  <c r="J10" i="13"/>
  <c r="F11" i="13"/>
  <c r="H11" i="13"/>
  <c r="I11" i="13"/>
  <c r="J11" i="13"/>
  <c r="F12" i="13"/>
  <c r="H12" i="13"/>
  <c r="I12" i="13"/>
  <c r="J12" i="13"/>
  <c r="F13" i="13"/>
  <c r="H13" i="13"/>
  <c r="I13" i="13"/>
  <c r="J13" i="13"/>
  <c r="F14" i="13"/>
  <c r="H14" i="13"/>
  <c r="I14" i="13"/>
  <c r="J14" i="13"/>
  <c r="F15" i="13"/>
  <c r="H15" i="13"/>
  <c r="I15" i="13"/>
  <c r="J15" i="13"/>
  <c r="F16" i="13"/>
  <c r="H16" i="13"/>
  <c r="I16" i="13"/>
  <c r="J16" i="13"/>
  <c r="F17" i="13"/>
  <c r="H17" i="13"/>
  <c r="I17" i="13"/>
  <c r="J17" i="13"/>
  <c r="F18" i="13"/>
  <c r="H18" i="13"/>
  <c r="I18" i="13"/>
  <c r="J18" i="13"/>
  <c r="F19" i="13"/>
  <c r="H19" i="13"/>
  <c r="I19" i="13"/>
  <c r="J19" i="13"/>
  <c r="F20" i="13"/>
  <c r="H20" i="13"/>
  <c r="I20" i="13"/>
  <c r="J20" i="13"/>
  <c r="F21" i="13"/>
  <c r="H21" i="13"/>
  <c r="I21" i="13"/>
  <c r="J21" i="13"/>
  <c r="F22" i="13"/>
  <c r="H22" i="13"/>
  <c r="I22" i="13"/>
  <c r="J22" i="13"/>
  <c r="F23" i="13"/>
  <c r="H23" i="13"/>
  <c r="I23" i="13"/>
  <c r="J23" i="13"/>
  <c r="F24" i="13"/>
  <c r="H24" i="13"/>
  <c r="I24" i="13"/>
  <c r="J24" i="13"/>
  <c r="C25" i="13"/>
  <c r="F25" i="13" s="1"/>
  <c r="K25" i="13" s="1"/>
  <c r="D25" i="13"/>
  <c r="H25" i="13"/>
  <c r="F5" i="12" l="1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C37" i="12"/>
  <c r="K37" i="12" s="1"/>
  <c r="D37" i="12"/>
  <c r="F37" i="12"/>
  <c r="H37" i="12"/>
  <c r="J37" i="12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C48" i="11"/>
  <c r="F48" i="11" s="1"/>
  <c r="D48" i="11"/>
  <c r="H48" i="11"/>
  <c r="J48" i="11"/>
  <c r="K48" i="11"/>
  <c r="F7" i="10"/>
  <c r="F8" i="10"/>
  <c r="F9" i="10"/>
  <c r="F10" i="10"/>
  <c r="F11" i="10"/>
  <c r="F12" i="10"/>
  <c r="F13" i="10"/>
  <c r="F14" i="10"/>
  <c r="F15" i="10"/>
  <c r="F16" i="10"/>
  <c r="F17" i="10"/>
  <c r="C18" i="10"/>
  <c r="D18" i="10"/>
  <c r="F18" i="10"/>
  <c r="H18" i="10"/>
  <c r="J18" i="10"/>
  <c r="K18" i="10"/>
  <c r="G7" i="9"/>
  <c r="G18" i="9" s="1"/>
  <c r="L18" i="9" s="1"/>
  <c r="I7" i="9"/>
  <c r="I11" i="9"/>
  <c r="I12" i="9"/>
  <c r="C18" i="9"/>
  <c r="D18" i="9"/>
  <c r="E18" i="9"/>
  <c r="I18" i="9"/>
  <c r="K18" i="9"/>
  <c r="F7" i="8" l="1"/>
  <c r="F8" i="8"/>
  <c r="F45" i="8" s="1"/>
  <c r="K45" i="8" s="1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C45" i="8"/>
  <c r="D45" i="8"/>
  <c r="H45" i="8"/>
  <c r="J45" i="8"/>
  <c r="F10" i="7" l="1"/>
  <c r="J10" i="7"/>
  <c r="J11" i="7"/>
  <c r="C12" i="7"/>
  <c r="D12" i="7"/>
  <c r="D19" i="7" s="1"/>
  <c r="E12" i="7"/>
  <c r="F12" i="7"/>
  <c r="K12" i="7" s="1"/>
  <c r="K19" i="7" s="1"/>
  <c r="H12" i="7"/>
  <c r="J12" i="7"/>
  <c r="C19" i="7"/>
  <c r="F19" i="7"/>
  <c r="H19" i="7"/>
  <c r="J19" i="7"/>
  <c r="F5" i="6" l="1"/>
  <c r="F7" i="6"/>
  <c r="F8" i="6"/>
  <c r="F9" i="6"/>
  <c r="F10" i="6"/>
  <c r="F11" i="6"/>
  <c r="F12" i="6"/>
  <c r="F13" i="6"/>
  <c r="F14" i="6"/>
  <c r="C15" i="6"/>
  <c r="F15" i="6" s="1"/>
  <c r="D15" i="6"/>
  <c r="H15" i="6"/>
  <c r="J15" i="6"/>
  <c r="K15" i="6"/>
  <c r="F5" i="5" l="1"/>
  <c r="F7" i="5"/>
  <c r="C12" i="5"/>
  <c r="F12" i="5" s="1"/>
  <c r="D12" i="5"/>
  <c r="H12" i="5"/>
  <c r="J12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C48" i="4"/>
  <c r="F48" i="4" s="1"/>
  <c r="D48" i="4"/>
  <c r="H48" i="4"/>
  <c r="J48" i="4"/>
  <c r="K48" i="4"/>
  <c r="F5" i="3"/>
  <c r="F6" i="3"/>
  <c r="F7" i="3"/>
  <c r="F8" i="3"/>
  <c r="F9" i="3"/>
  <c r="F10" i="3"/>
  <c r="F11" i="3"/>
  <c r="F13" i="3"/>
  <c r="C14" i="3"/>
  <c r="F14" i="3" s="1"/>
  <c r="D14" i="3"/>
  <c r="H14" i="3"/>
  <c r="J14" i="3"/>
  <c r="K14" i="3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C48" i="2"/>
  <c r="F48" i="2" s="1"/>
  <c r="D48" i="2"/>
  <c r="H48" i="2"/>
  <c r="J48" i="2"/>
  <c r="K48" i="2"/>
  <c r="J10" i="1" l="1"/>
  <c r="H10" i="1"/>
  <c r="D10" i="1"/>
  <c r="C10" i="1"/>
  <c r="F10" i="1" s="1"/>
  <c r="F9" i="1"/>
  <c r="F8" i="1"/>
  <c r="F7" i="1"/>
  <c r="F6" i="1"/>
  <c r="F5" i="1"/>
  <c r="K10" i="1" l="1"/>
</calcChain>
</file>

<file path=xl/sharedStrings.xml><?xml version="1.0" encoding="utf-8"?>
<sst xmlns="http://schemas.openxmlformats.org/spreadsheetml/2006/main" count="555" uniqueCount="264">
  <si>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КМКДЦ    за I  квартал 2023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</si>
  <si>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</si>
  <si>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</si>
  <si>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</si>
  <si>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</si>
  <si>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</si>
  <si>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</si>
  <si>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t>Залишок невикористаних грошових коштів, товарів та послуг на кінець звітного періоду, тис. грн</t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</si>
  <si>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</si>
  <si>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</si>
  <si>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</si>
  <si>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</si>
  <si>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</si>
  <si>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</si>
  <si>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Фізична особа</t>
  </si>
  <si>
    <t xml:space="preserve">господарські товари </t>
  </si>
  <si>
    <t>канцтовари</t>
  </si>
  <si>
    <t xml:space="preserve"> інвентар</t>
  </si>
  <si>
    <t>медикаменти</t>
  </si>
  <si>
    <t>основні засоби</t>
  </si>
  <si>
    <t>ВСЬОГО по закладу</t>
  </si>
  <si>
    <t>Керівник установи</t>
  </si>
  <si>
    <t>Т.С.Савченко</t>
  </si>
  <si>
    <t>(підпис)           (ініціали і прізвище) </t>
  </si>
  <si>
    <t>Головний бухгалтер</t>
  </si>
  <si>
    <t>І.О.Пустовгар</t>
  </si>
  <si>
    <t>виконавець: Димарчук С.А.</t>
  </si>
  <si>
    <t>тел. 0503858571</t>
  </si>
  <si>
    <r>
      <t xml:space="preserve">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</si>
  <si>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Віта ЄФІМЕНКО</t>
  </si>
  <si>
    <t>Світлата МАТВЄЄВА</t>
  </si>
  <si>
    <t>підгузки для дітей</t>
  </si>
  <si>
    <t>клінічне харчування</t>
  </si>
  <si>
    <t>отоскоп</t>
  </si>
  <si>
    <t>серветки вологі</t>
  </si>
  <si>
    <t>БО "БФ паліативної допомоги "ЛАВІТА"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</si>
  <si>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</si>
  <si>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</si>
  <si>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</si>
  <si>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</si>
  <si>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"Київський міський дитячій діагностичний центр" за I квартал 2023 року </t>
  </si>
  <si>
    <t>Косик А.В.</t>
  </si>
  <si>
    <t>Савчук Л.А.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</si>
  <si>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Міський медичний центр проблем слуху та мовлення "СУВАГ" за І квартал 2023 рік</t>
  </si>
  <si>
    <t>Світлана Пішоха (044)257-22-41</t>
  </si>
  <si>
    <t>Марина  Юрченко</t>
  </si>
  <si>
    <t>Віталій  Омельчук</t>
  </si>
  <si>
    <t>Інвалідний візок</t>
  </si>
  <si>
    <t>ВБО УФПБ</t>
  </si>
  <si>
    <r>
      <t xml:space="preserve">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</si>
  <si>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КНП Консультативно-діагностичний центр   за І  квартал  2023 року </t>
  </si>
  <si>
    <t>Білоус О.П.</t>
  </si>
  <si>
    <t>Ростунов В.К</t>
  </si>
  <si>
    <t>Вироби медичного призначення</t>
  </si>
  <si>
    <t>ГО "ВПО УКРАЇНИ"</t>
  </si>
  <si>
    <t>послуги банківського обслуговування, послуги обслуговування РРО</t>
  </si>
  <si>
    <r>
      <t xml:space="preserve">Сума,        </t>
    </r>
    <r>
      <rPr>
        <b/>
        <sz val="14"/>
        <color indexed="8"/>
        <rFont val="Times New Roman"/>
        <family val="1"/>
        <charset val="204"/>
      </rPr>
      <t xml:space="preserve">  тис. грн</t>
    </r>
  </si>
  <si>
    <r>
      <t xml:space="preserve">В  натуральній формі (товари і послуги),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</si>
  <si>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</si>
  <si>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4"/>
        <color indexed="8"/>
        <rFont val="Times New Roman"/>
        <family val="1"/>
        <charset val="204"/>
      </rPr>
      <t>тис. грн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</si>
  <si>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по Комунальному некомерційному підприємству "Консультативно-діагностичний центр №1 Дарницького району м.Києва"за І квартал 2023 року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</si>
  <si>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 xml:space="preserve">я </t>
    </r>
  </si>
  <si>
    <t>В. О. Тугай</t>
  </si>
  <si>
    <t>В. о. головного бухгалтера</t>
  </si>
  <si>
    <t>Л. В. Ярмоленко</t>
  </si>
  <si>
    <t>Директор</t>
  </si>
  <si>
    <t>охорона каси</t>
  </si>
  <si>
    <t xml:space="preserve">касове обслуговування </t>
  </si>
  <si>
    <t>знешкодження медичних відходів</t>
  </si>
  <si>
    <t>інтернет, зв'язок</t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</si>
  <si>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</si>
  <si>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</si>
  <si>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r>
      <t xml:space="preserve">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</si>
  <si>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"Консультативно- діагностичний центр №2 Дарницького району м. Києва" за І квартал 2023 року </t>
  </si>
  <si>
    <t>Єрмолаєва Н.Р.</t>
  </si>
  <si>
    <t>Бакалінська  С.М.</t>
  </si>
  <si>
    <t>*  Станом на 01 квітня 2023  року на рахунку підприємства  залишок невикористаних коштів складає  213,9 тис. грн.</t>
  </si>
  <si>
    <t>*  Станом на 01  січня 2023  року на рахунку підприємства  залишок невикористаних коштів складає  211,3 тис. грн.</t>
  </si>
  <si>
    <t>Всього за 2023 рік</t>
  </si>
  <si>
    <t>ІV  квартал</t>
  </si>
  <si>
    <t>ІІІ квартал</t>
  </si>
  <si>
    <t>ІІ квартал</t>
  </si>
  <si>
    <t>Всього за І квартал 2023 року</t>
  </si>
  <si>
    <t>Фізичні особи</t>
  </si>
  <si>
    <t xml:space="preserve"> І квартал</t>
  </si>
  <si>
    <t>Сума, 
тис. грн.</t>
  </si>
  <si>
    <t>Напрямки використання у грошовій формі 
( стаття витрат )</t>
  </si>
  <si>
    <t>В натуральній формі 
( товари і послуги), 
тис. грн.</t>
  </si>
  <si>
    <t>В грошовій формі, тис. грн.</t>
  </si>
  <si>
    <t>Залишок невикористаних грошових коштів, товарів та послуг на кінець звітного періоду, тис. грн.</t>
  </si>
  <si>
    <t>Використання закладом охорони здоровя благодійних пожертв, отриманих у грошовій та натуральній ( товари і послуги ) формі</t>
  </si>
  <si>
    <t>Всього отримано благодійних пожертв, тис. грн.</t>
  </si>
  <si>
    <t>Благодійні пожертви, що були отримані закладом охорони здоровя від фізичних та юридичних осіб</t>
  </si>
  <si>
    <t>Найменування юридичної особи ( або позначення фізичної особи)</t>
  </si>
  <si>
    <t>Період</t>
  </si>
  <si>
    <t>за  І   квартал    2023  року</t>
  </si>
  <si>
    <t>по   комунальному  некомерційному підприємству " Консультативно-діагностичний центр дитячий Дарницького району м. Києва</t>
  </si>
  <si>
    <t>про  надходження і використання благодійних пожертв від фізичних та юридичних осіб</t>
  </si>
  <si>
    <t>ІНФОРМАЦІЯ</t>
  </si>
  <si>
    <t>Тамара БОБКО</t>
  </si>
  <si>
    <t>_______________</t>
  </si>
  <si>
    <t>Ігор Бех</t>
  </si>
  <si>
    <t>Всього по закладу</t>
  </si>
  <si>
    <t>Дієздатні фізичні особи</t>
  </si>
  <si>
    <t>Ручний санітайзер 0,270л (360 шт)</t>
  </si>
  <si>
    <t>Ручний санітайзер 0,500л (180 шт)</t>
  </si>
  <si>
    <t>Ручний санітайзер 0,500л (2022 шт)</t>
  </si>
  <si>
    <t>Серветки антибактеріальні 80(вологі) (2016 шт)</t>
  </si>
  <si>
    <t>Серветки антибактеріальні 225(відро) (240 шт)</t>
  </si>
  <si>
    <t>ГО "Українська Торгово- Економічна Місія"(код ЄДРПОУ 44047671)</t>
  </si>
  <si>
    <t>Шпателі дерев'яні або пластикові /Шпателі дерев'яні (5000 шт)</t>
  </si>
  <si>
    <t>Фуросемід /Furosemida 40 MG №500 40 mg (8000 табл)</t>
  </si>
  <si>
    <t>Месалазин /Salaza 500mg enteric-coated tablets №100, 500 mg (4100 табл)</t>
  </si>
  <si>
    <t>Месалазин /Salaza 500mg enteric-coated tablets №100, 500 mg</t>
  </si>
  <si>
    <t>Месалазин /Salaza 500mg enteric-coated tablets №100, 500 mg (15000 табл)</t>
  </si>
  <si>
    <t>База спеціального медичного постачання м.Києва (Пуща-Водиця)(код ЄДРПОУ 00180309)</t>
  </si>
  <si>
    <t>Папка-сигрекатор "Універсальний довідник для лікаря" з металевим механізмом (20 шт)</t>
  </si>
  <si>
    <t>Кондиціонер Idea ISR-09HR-MA0B-DN1</t>
  </si>
  <si>
    <t>Благодійна організація "100 відсотків життя. Київський регіон"(код ЄДРПОУ 34618692)</t>
  </si>
  <si>
    <t>Набір тестів Xpert MTB/RIF ULTRA,CE-IVD,по 50 тестів у наборі (3 наб)</t>
  </si>
  <si>
    <t>Набір тестів Xpert MTB/RIF ULTRA,CE-IVD,по 50 тестів у наборі</t>
  </si>
  <si>
    <t>Набір тестів Xpert MTB/RIF ULTRA,CE-IVD,по 50 тестів у наборі (2 шт)</t>
  </si>
  <si>
    <t>Державна установа "Центр громадського здоров'я Міністерства охорони здоров'я України"(код ЄДРПОУ 40524109)</t>
  </si>
  <si>
    <t>Занідіп табл. в/о 20 мг №98 /Рекордаті індастріа хіміка е фармасевтіка С.п.А./*31.12.2078/ГФ/11126/01/02 (25 шт)</t>
  </si>
  <si>
    <t>ТОВ "Вента. ЛТД" (код ЄДРПОУ 21947206)</t>
  </si>
  <si>
    <t>Принтер EPSON L1110</t>
  </si>
  <si>
    <t>Принтер EPSON L132</t>
  </si>
  <si>
    <t>Стрічка діаграмна 150х90х150/Biomed (20  пач)</t>
  </si>
  <si>
    <t>Стрічка діаграмна 112х100х150/Heaco (15  пач)</t>
  </si>
  <si>
    <t>Столик інструментальний СС</t>
  </si>
  <si>
    <t>Акумулятор EcoFlow Delta EF3 Pro 1260 Wh 50,4V</t>
  </si>
  <si>
    <t>Пробірка вакуумна для забору крові "MEDRYNOK" 4 мл, 13*75  мм, з активатором згортання, стерильна з червоною кришкою</t>
  </si>
  <si>
    <t>Кондиціонер Samsung</t>
  </si>
  <si>
    <t>Wi-Fi Router AC 1200 Ptp-Link</t>
  </si>
  <si>
    <t>Медична стіл-тумба</t>
  </si>
  <si>
    <t>Акумулятор Nord Star 12v 100Ah</t>
  </si>
  <si>
    <t>Акумулятор Super Pover 12v 100Ah</t>
  </si>
  <si>
    <t>Акумулятор Galaxy Silver 12v 100Ah</t>
  </si>
  <si>
    <t>Компресор DK 50-10S</t>
  </si>
  <si>
    <t>Крісло AMF Art Metal Furniture Чат чорно</t>
  </si>
  <si>
    <t>Крісло AMF Art Metal Furniture Чат/АМФ-4 А-1 чорний/</t>
  </si>
  <si>
    <t>Генератор FGL8000LE3</t>
  </si>
  <si>
    <t>Генератор KS 3000 E</t>
  </si>
  <si>
    <t>Генератор HERON EGI 68-3</t>
  </si>
  <si>
    <t>Моноблок до оптико-когерентного томографа</t>
  </si>
  <si>
    <t>Приватне підприємство "АТМ" (код ЄДРПОУ  24808641)</t>
  </si>
  <si>
    <t>Сума, тис. грн.</t>
  </si>
  <si>
    <t>Перелік товарів і послуг в натуральній формі (канцтовари, господарські товари, будівельні товари,медикаменти та перев'язвальні матеріали, продукти харчування, м'який інвентар,основні засоби та інші)</t>
  </si>
  <si>
    <t>В натуральній формі (товари і послуги) тис. грн.</t>
  </si>
  <si>
    <t>Використання закладом охорони здоров'я благодійних пожертв, отриманих у грошовій  (товари і послуги) формі</t>
  </si>
  <si>
    <t>№ п/п</t>
  </si>
  <si>
    <t>за І квартал 2023 року</t>
  </si>
  <si>
    <t xml:space="preserve">комунального некомерційного підприємства  "Консультативно-діагностичний центр" Деснянського району м.Києва (код ЄДРПОУ 26188308)   </t>
  </si>
  <si>
    <t>про надходження і використання благодійних пожертв від фізичних та юридичних осіб</t>
  </si>
  <si>
    <t xml:space="preserve">Л.В.Адаменко </t>
  </si>
  <si>
    <t>С.М.Скрипка</t>
  </si>
  <si>
    <t xml:space="preserve"> Директор</t>
  </si>
  <si>
    <t>Всього</t>
  </si>
  <si>
    <t>охорона</t>
  </si>
  <si>
    <t>медогляд працівників</t>
  </si>
  <si>
    <t>страхові послуги</t>
  </si>
  <si>
    <t>ремонт медичного обладнання</t>
  </si>
  <si>
    <t>Супрровід програмного забеспечення</t>
  </si>
  <si>
    <t>ТО внутрішн вентиляційної системи</t>
  </si>
  <si>
    <t>дезинфікуючи засоби для басейну</t>
  </si>
  <si>
    <t>офісні приладдя</t>
  </si>
  <si>
    <t>миючи засоби</t>
  </si>
  <si>
    <t>паперові рушникі</t>
  </si>
  <si>
    <t>господарчі товари</t>
  </si>
  <si>
    <t>Фізічна особа</t>
  </si>
  <si>
    <t>сума, тис грн</t>
  </si>
  <si>
    <t>Перелік використаних товарів та послуг у натуральній формі</t>
  </si>
  <si>
    <t>Напрямики використання у грошовій формі (стаття витрат)</t>
  </si>
  <si>
    <t>Перелік товарів і послуг в натуральій формі</t>
  </si>
  <si>
    <t>В натуральній формі (товари і послуги,тис грн)</t>
  </si>
  <si>
    <t>В грошовій форми, тис грн</t>
  </si>
  <si>
    <t>Залишок не використаних грошових коштів, товарів та послуг на кінець звітного періоду, тис грн</t>
  </si>
  <si>
    <t>Використання закладом охорони здоровя благодійних пожертв, отриманих у грошовій та натуральній (товари і послуги) формі</t>
  </si>
  <si>
    <t>Всього отримано благодійних пожертв, тис грн.</t>
  </si>
  <si>
    <t>Благодійні пожертви, що були отримані закладом охопони здоровя від фізичних та юридичних осіб</t>
  </si>
  <si>
    <t>Залишок не використаних грошових коштів, товарів та послуг на  початок  звітного періоду, тис грн</t>
  </si>
  <si>
    <t>Найменування юридичної особи (або позначення фізічної особи)</t>
  </si>
  <si>
    <t>п/п №</t>
  </si>
  <si>
    <t xml:space="preserve">            КНП "Косультативно-діагностичний центр дитячий Дніпровського р-ну м. Києва за "    за І квартал  2023  року</t>
  </si>
  <si>
    <t>Інформація про надходження і використання благодійних пожертв від фізичних та юридичних осіб</t>
  </si>
  <si>
    <t>А.Б. Жохова</t>
  </si>
  <si>
    <t>М.А. Яремчук</t>
  </si>
  <si>
    <t>меблі</t>
  </si>
  <si>
    <t>БО "100 відсотків життя"</t>
  </si>
  <si>
    <r>
      <t xml:space="preserve">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</si>
  <si>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"Консультативно-діагностичний центр" Оболонського району м. Києва за І квартал 2023року </t>
  </si>
  <si>
    <t xml:space="preserve"> </t>
  </si>
  <si>
    <t>В.Д. Штакун</t>
  </si>
  <si>
    <t>Л.В. Кравчук</t>
  </si>
  <si>
    <t>ФОП Лісовий Д.М.</t>
  </si>
  <si>
    <t>Господарські товари</t>
  </si>
  <si>
    <r>
      <t xml:space="preserve">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</si>
  <si>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"КДЦ" Печерського району м. Києва за І квартал 2023 року </t>
  </si>
  <si>
    <t>О.АНДРІЄНКО</t>
  </si>
  <si>
    <t>Н.КАРАМЕЛЄВА</t>
  </si>
  <si>
    <t>захисний одяг</t>
  </si>
  <si>
    <t>КНП "Клінічна лікарня №15 Подільського району міста Києва"</t>
  </si>
  <si>
    <t>АТ "Київський вітамінний завод"</t>
  </si>
  <si>
    <t>КНП Київська міська клінічна лікарня №17</t>
  </si>
  <si>
    <t>тумбочка приліжкова</t>
  </si>
  <si>
    <t>матрац</t>
  </si>
  <si>
    <t>ліжко функціональне медичне</t>
  </si>
  <si>
    <t>БО БФ "Благо-Ц"</t>
  </si>
  <si>
    <t>медичне обладнання</t>
  </si>
  <si>
    <t>Благодійна організація "Благодійний фонд "ВОЛОНТЕРСЬКИЙ РУХ"</t>
  </si>
  <si>
    <t>сонячні лампи</t>
  </si>
  <si>
    <t>м'який інвентар</t>
  </si>
  <si>
    <t>Територіальний центр соціального обслуговування Святошинського району</t>
  </si>
  <si>
    <t>ліки</t>
  </si>
  <si>
    <t>інсулін людський</t>
  </si>
  <si>
    <t>контейнер для збору медичних відходів</t>
  </si>
  <si>
    <t>шприци</t>
  </si>
  <si>
    <t>вакцина Комірнаті</t>
  </si>
  <si>
    <t>вироби медичного призначення</t>
  </si>
  <si>
    <t>База спеціального медичного постачання м. Києва</t>
  </si>
  <si>
    <t>КНП "Дитяча клінічна лікарня №5 м.Києва"</t>
  </si>
  <si>
    <t>дезінфекуючі засоби</t>
  </si>
  <si>
    <t>Відділ охорони здоров'я Святошинської районної в місті Києві державної адміністрації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</si>
  <si>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"Консультативно-діагностичний центр" Святошинського району м.Києва  за І квартал 2023року </t>
  </si>
  <si>
    <t>Кохан О.А. 097 1449191</t>
  </si>
  <si>
    <t>Мороз Т.В. 353 60 14</t>
  </si>
  <si>
    <t xml:space="preserve">        (ініціали і прізвище) </t>
  </si>
  <si>
    <t xml:space="preserve">(підпис)   </t>
  </si>
  <si>
    <t>Кукшина Т.І.</t>
  </si>
  <si>
    <t>       (ініціали і прізвище) </t>
  </si>
  <si>
    <t xml:space="preserve">(підпис)    </t>
  </si>
  <si>
    <t>Поліщук О.І.</t>
  </si>
  <si>
    <t>В.о.директора</t>
  </si>
  <si>
    <t>меблі офісні</t>
  </si>
  <si>
    <t xml:space="preserve">медикаменти </t>
  </si>
  <si>
    <t>КНП "Київський міський клінічний ендокринологічний центр" (Гуманітарна допомога)</t>
  </si>
  <si>
    <t xml:space="preserve">предмети медичного призначення </t>
  </si>
  <si>
    <t xml:space="preserve">Солом'янська районна в м.Києві державна адміністрація </t>
  </si>
  <si>
    <t>Громадська організація "Громадська місія здоров'я "</t>
  </si>
  <si>
    <t>СП "Оптіма-Фарм,ЛТД"</t>
  </si>
  <si>
    <t>БО "100 відсотків життя.Київський регіон"</t>
  </si>
  <si>
    <t>КНП "Київський міський  центр крові»</t>
  </si>
  <si>
    <t>ДП «Укрвакцина «МОЗ України»</t>
  </si>
  <si>
    <t>База спеціального медичного постачання м. Києва (централізоване постачання)</t>
  </si>
  <si>
    <t xml:space="preserve">КНП "Київський міський клінічний ендокринологічний центр" </t>
  </si>
  <si>
    <t>медикаменти (вакцина)</t>
  </si>
  <si>
    <t>База спеціального медичного постачання м. Києва (Пуща-Водиця)</t>
  </si>
  <si>
    <t>КНП "Київська міська клінічна лікарня  №5"</t>
  </si>
  <si>
    <r>
      <t xml:space="preserve">Сума,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</si>
  <si>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</si>
  <si>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>за</t>
    </r>
    <r>
      <rPr>
        <u/>
        <sz val="14"/>
        <color indexed="8"/>
        <rFont val="Times New Roman"/>
        <family val="1"/>
        <charset val="204"/>
      </rPr>
      <t xml:space="preserve">  І  </t>
    </r>
    <r>
      <rPr>
        <sz val="14"/>
        <color indexed="8"/>
        <rFont val="Times New Roman"/>
        <family val="1"/>
        <charset val="204"/>
      </rPr>
      <t>квартал</t>
    </r>
    <r>
      <rPr>
        <u/>
        <sz val="14"/>
        <color indexed="8"/>
        <rFont val="Times New Roman"/>
        <family val="1"/>
        <charset val="204"/>
      </rPr>
      <t xml:space="preserve">   2023 </t>
    </r>
    <r>
      <rPr>
        <sz val="14"/>
        <color indexed="8"/>
        <rFont val="Times New Roman"/>
        <family val="1"/>
        <charset val="204"/>
      </rPr>
      <t xml:space="preserve"> року </t>
    </r>
  </si>
  <si>
    <t>Комунальне некомерційне підприємство "Консультативно-діагностичний центр" Солом'янського району м. Києва</t>
  </si>
  <si>
    <t xml:space="preserve">про надходження і використання благодійних пожертв від фізичних та юридичних осіб     </t>
  </si>
  <si>
    <t xml:space="preserve">ІНФОРМАЦІЯ  </t>
  </si>
  <si>
    <t>Вержак Т.Т.</t>
  </si>
  <si>
    <t>Берікашвілі Н.В.</t>
  </si>
  <si>
    <t>товари мед.признач.</t>
  </si>
  <si>
    <t xml:space="preserve">Фізична особа </t>
  </si>
  <si>
    <t>БО "100 відсот життя Київський регіон""</t>
  </si>
  <si>
    <t>ТОВ "Фірма Технокомплекс"</t>
  </si>
  <si>
    <t>КНП "Київський міський центр крові"</t>
  </si>
  <si>
    <t>медичне облад.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</si>
  <si>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</si>
  <si>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 xml:space="preserve">       ІНФОРМАЦІЯ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“Консультативно-діагностичний центр” Шевченківського р-ну м.Києва  за I квартал  2023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</si>
</sst>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4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20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2" fontId="10" fillId="2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4" fontId="10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0" fillId="3" borderId="2" xfId="0" applyFont="1" applyFill="1" applyBorder="1"/>
    <xf numFmtId="4" fontId="12" fillId="3" borderId="2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wrapText="1"/>
    </xf>
    <xf numFmtId="2" fontId="10" fillId="3" borderId="2" xfId="0" applyNumberFormat="1" applyFont="1" applyFill="1" applyBorder="1" applyAlignment="1">
      <alignment horizontal="center"/>
    </xf>
    <xf numFmtId="0" fontId="11" fillId="3" borderId="2" xfId="0" applyFont="1" applyFill="1" applyBorder="1"/>
    <xf numFmtId="4" fontId="10" fillId="3" borderId="2" xfId="0" applyNumberFormat="1" applyFont="1" applyFill="1" applyBorder="1" applyAlignment="1">
      <alignment horizontal="center"/>
    </xf>
    <xf numFmtId="0" fontId="13" fillId="0" borderId="0" xfId="0" applyFont="1"/>
    <xf numFmtId="0" fontId="3" fillId="0" borderId="1" xfId="1" applyFont="1" applyBorder="1" applyAlignment="1">
      <alignment horizontal="center"/>
    </xf>
    <xf numFmtId="0" fontId="16" fillId="0" borderId="0" xfId="1" applyFont="1" applyAlignment="1">
      <alignment horizontal="centerContinuous" vertical="top"/>
    </xf>
    <xf numFmtId="0" fontId="16" fillId="0" borderId="0" xfId="1" applyFont="1" applyBorder="1" applyAlignment="1">
      <alignment horizontal="centerContinuous" vertical="top"/>
    </xf>
    <xf numFmtId="0" fontId="1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/>
    </xf>
    <xf numFmtId="0" fontId="0" fillId="0" borderId="1" xfId="0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11" fillId="0" borderId="2" xfId="0" applyFont="1" applyBorder="1"/>
    <xf numFmtId="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wrapText="1"/>
    </xf>
    <xf numFmtId="164" fontId="11" fillId="3" borderId="2" xfId="0" applyNumberFormat="1" applyFont="1" applyFill="1" applyBorder="1"/>
    <xf numFmtId="164" fontId="9" fillId="0" borderId="2" xfId="0" applyNumberFormat="1" applyFont="1" applyBorder="1" applyAlignment="1">
      <alignment horizontal="center"/>
    </xf>
    <xf numFmtId="164" fontId="9" fillId="0" borderId="2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1" applyFont="1" applyBorder="1" applyAlignment="1">
      <alignment horizontal="centerContinuous" vertical="top"/>
    </xf>
    <xf numFmtId="0" fontId="19" fillId="0" borderId="0" xfId="1" applyFont="1" applyAlignment="1">
      <alignment horizontal="centerContinuous" vertical="top"/>
    </xf>
    <xf numFmtId="0" fontId="18" fillId="0" borderId="1" xfId="0" applyFont="1" applyBorder="1" applyAlignment="1"/>
    <xf numFmtId="0" fontId="20" fillId="0" borderId="1" xfId="1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0" fontId="21" fillId="0" borderId="0" xfId="0" applyFont="1"/>
    <xf numFmtId="4" fontId="4" fillId="3" borderId="2" xfId="0" applyNumberFormat="1" applyFont="1" applyFill="1" applyBorder="1" applyAlignment="1">
      <alignment horizontal="center" vertical="center"/>
    </xf>
    <xf numFmtId="4" fontId="22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0" fillId="0" borderId="0" xfId="0" applyNumberFormat="1"/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9" fillId="4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4" fontId="9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0" fillId="0" borderId="0" xfId="0" applyBorder="1"/>
    <xf numFmtId="0" fontId="23" fillId="0" borderId="0" xfId="0" applyFont="1"/>
    <xf numFmtId="165" fontId="2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165" fontId="24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4" fillId="0" borderId="2" xfId="0" applyFont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0" fontId="25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Fill="1"/>
    <xf numFmtId="0" fontId="25" fillId="0" borderId="0" xfId="0" applyFont="1" applyFill="1"/>
    <xf numFmtId="164" fontId="29" fillId="0" borderId="2" xfId="0" applyNumberFormat="1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165" fontId="29" fillId="0" borderId="2" xfId="0" applyNumberFormat="1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left" vertical="center"/>
    </xf>
    <xf numFmtId="164" fontId="25" fillId="0" borderId="2" xfId="0" applyNumberFormat="1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 wrapText="1"/>
    </xf>
    <xf numFmtId="4" fontId="25" fillId="0" borderId="2" xfId="0" applyNumberFormat="1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0" xfId="0" applyFont="1" applyFill="1"/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wrapText="1"/>
    </xf>
    <xf numFmtId="0" fontId="32" fillId="0" borderId="0" xfId="0" applyFont="1"/>
    <xf numFmtId="166" fontId="24" fillId="0" borderId="2" xfId="0" applyNumberFormat="1" applyFont="1" applyBorder="1"/>
    <xf numFmtId="0" fontId="24" fillId="0" borderId="2" xfId="0" applyFont="1" applyBorder="1"/>
    <xf numFmtId="166" fontId="24" fillId="0" borderId="2" xfId="0" applyNumberFormat="1" applyFont="1" applyBorder="1" applyAlignment="1">
      <alignment horizontal="center"/>
    </xf>
    <xf numFmtId="2" fontId="24" fillId="0" borderId="2" xfId="0" applyNumberFormat="1" applyFont="1" applyBorder="1"/>
    <xf numFmtId="2" fontId="0" fillId="0" borderId="2" xfId="0" applyNumberFormat="1" applyBorder="1"/>
    <xf numFmtId="0" fontId="0" fillId="0" borderId="2" xfId="0" applyBorder="1" applyAlignment="1">
      <alignment wrapText="1"/>
    </xf>
    <xf numFmtId="2" fontId="33" fillId="0" borderId="2" xfId="0" applyNumberFormat="1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0" fillId="0" borderId="2" xfId="0" applyBorder="1"/>
    <xf numFmtId="2" fontId="24" fillId="0" borderId="2" xfId="0" applyNumberFormat="1" applyFont="1" applyBorder="1" applyAlignment="1">
      <alignment horizontal="center"/>
    </xf>
    <xf numFmtId="2" fontId="0" fillId="5" borderId="2" xfId="0" applyNumberFormat="1" applyFill="1" applyBorder="1"/>
    <xf numFmtId="0" fontId="0" fillId="0" borderId="2" xfId="0" applyBorder="1" applyAlignment="1">
      <alignment horizontal="left" wrapText="1"/>
    </xf>
    <xf numFmtId="2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2" fontId="0" fillId="0" borderId="6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2" fontId="0" fillId="0" borderId="8" xfId="0" applyNumberFormat="1" applyBorder="1" applyAlignment="1">
      <alignment wrapText="1"/>
    </xf>
    <xf numFmtId="2" fontId="0" fillId="0" borderId="0" xfId="0" applyNumberFormat="1" applyAlignment="1">
      <alignment horizontal="center" vertical="center" wrapText="1"/>
    </xf>
    <xf numFmtId="2" fontId="32" fillId="0" borderId="0" xfId="0" applyNumberFormat="1" applyFont="1" applyAlignment="1">
      <alignment horizontal="center" vertical="center" wrapText="1"/>
    </xf>
    <xf numFmtId="0" fontId="35" fillId="0" borderId="0" xfId="0" applyFont="1"/>
    <xf numFmtId="2" fontId="0" fillId="0" borderId="0" xfId="0" applyNumberFormat="1" applyAlignment="1">
      <alignment horizontal="center" vertical="center" wrapText="1"/>
    </xf>
    <xf numFmtId="2" fontId="36" fillId="0" borderId="0" xfId="0" applyNumberFormat="1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37" fillId="0" borderId="0" xfId="0" applyFont="1"/>
    <xf numFmtId="0" fontId="38" fillId="0" borderId="0" xfId="0" applyFont="1"/>
    <xf numFmtId="0" fontId="16" fillId="0" borderId="9" xfId="1" applyFont="1" applyBorder="1" applyAlignment="1">
      <alignment horizontal="center"/>
    </xf>
    <xf numFmtId="0" fontId="38" fillId="0" borderId="0" xfId="0" applyFont="1" applyAlignment="1"/>
    <xf numFmtId="0" fontId="39" fillId="0" borderId="0" xfId="0" applyFont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13" fillId="0" borderId="0" xfId="0" applyFont="1" applyAlignment="1"/>
    <xf numFmtId="4" fontId="10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2" fontId="10" fillId="3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0" fillId="0" borderId="2" xfId="0" applyFont="1" applyBorder="1" applyAlignment="1">
      <alignment wrapText="1"/>
    </xf>
    <xf numFmtId="0" fontId="3" fillId="0" borderId="2" xfId="2" applyFont="1" applyBorder="1" applyAlignment="1">
      <alignment vertical="center" wrapText="1"/>
    </xf>
    <xf numFmtId="0" fontId="3" fillId="0" borderId="2" xfId="2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0" fontId="40" fillId="0" borderId="2" xfId="0" applyFont="1" applyBorder="1" applyAlignment="1">
      <alignment vertical="center" wrapText="1"/>
    </xf>
    <xf numFmtId="0" fontId="5" fillId="0" borderId="0" xfId="0" applyFont="1" applyBorder="1" applyAlignment="1">
      <alignment horizontal="center" wrapText="1"/>
    </xf>
    <xf numFmtId="0" fontId="4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1" applyFont="1" applyBorder="1" applyAlignment="1">
      <alignment horizontal="center" vertical="top"/>
    </xf>
    <xf numFmtId="0" fontId="15" fillId="0" borderId="10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4" fontId="12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/>
    </xf>
    <xf numFmtId="4" fontId="10" fillId="5" borderId="2" xfId="0" applyNumberFormat="1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/>
    </xf>
    <xf numFmtId="4" fontId="9" fillId="5" borderId="1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_план використання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1" ht="61.5" customHeight="1" x14ac:dyDescent="0.25">
      <c r="A1" s="2"/>
      <c r="B1" s="31" t="s">
        <v>0</v>
      </c>
      <c r="C1" s="32"/>
      <c r="D1" s="32"/>
      <c r="E1" s="32"/>
      <c r="F1" s="32"/>
      <c r="G1" s="32"/>
      <c r="H1" s="32"/>
      <c r="I1" s="32"/>
      <c r="J1" s="32"/>
      <c r="K1" s="2"/>
    </row>
    <row r="2" spans="1:11" ht="31.5" customHeight="1" x14ac:dyDescent="0.25">
      <c r="A2" s="33" t="s">
        <v>28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33" customHeight="1" x14ac:dyDescent="0.25">
      <c r="A3" s="34" t="s">
        <v>2</v>
      </c>
      <c r="B3" s="34" t="s">
        <v>3</v>
      </c>
      <c r="C3" s="35" t="s">
        <v>4</v>
      </c>
      <c r="D3" s="35"/>
      <c r="E3" s="35"/>
      <c r="F3" s="35" t="s">
        <v>5</v>
      </c>
      <c r="G3" s="35" t="s">
        <v>6</v>
      </c>
      <c r="H3" s="35"/>
      <c r="I3" s="35"/>
      <c r="J3" s="35"/>
      <c r="K3" s="36" t="s">
        <v>7</v>
      </c>
    </row>
    <row r="4" spans="1:11" ht="158.25" customHeight="1" x14ac:dyDescent="0.25">
      <c r="A4" s="34"/>
      <c r="B4" s="34"/>
      <c r="C4" s="5" t="s">
        <v>8</v>
      </c>
      <c r="D4" s="5" t="s">
        <v>9</v>
      </c>
      <c r="E4" s="5" t="s">
        <v>10</v>
      </c>
      <c r="F4" s="35"/>
      <c r="G4" s="6" t="s">
        <v>11</v>
      </c>
      <c r="H4" s="7" t="s">
        <v>12</v>
      </c>
      <c r="I4" s="5" t="s">
        <v>13</v>
      </c>
      <c r="J4" s="5" t="s">
        <v>12</v>
      </c>
      <c r="K4" s="36"/>
    </row>
    <row r="5" spans="1:11" ht="31.5" x14ac:dyDescent="0.25">
      <c r="A5" s="8">
        <v>1</v>
      </c>
      <c r="B5" s="9" t="s">
        <v>14</v>
      </c>
      <c r="C5" s="10"/>
      <c r="D5" s="10">
        <v>0.21</v>
      </c>
      <c r="E5" s="11" t="s">
        <v>15</v>
      </c>
      <c r="F5" s="12">
        <f>SUM(C5,D5)</f>
        <v>0.21</v>
      </c>
      <c r="G5" s="9"/>
      <c r="H5" s="10"/>
      <c r="I5" s="13" t="s">
        <v>15</v>
      </c>
      <c r="J5" s="10">
        <v>0.21</v>
      </c>
      <c r="K5" s="14"/>
    </row>
    <row r="6" spans="1:11" ht="15.75" x14ac:dyDescent="0.25">
      <c r="A6" s="8"/>
      <c r="B6" s="9"/>
      <c r="C6" s="10"/>
      <c r="D6" s="10">
        <v>1.2</v>
      </c>
      <c r="E6" s="11" t="s">
        <v>16</v>
      </c>
      <c r="F6" s="12">
        <f t="shared" ref="F6:F10" si="0">SUM(C6,D6)</f>
        <v>1.2</v>
      </c>
      <c r="G6" s="9"/>
      <c r="H6" s="10"/>
      <c r="I6" s="13" t="s">
        <v>16</v>
      </c>
      <c r="J6" s="10">
        <v>1.2</v>
      </c>
      <c r="K6" s="14"/>
    </row>
    <row r="7" spans="1:11" ht="15.75" x14ac:dyDescent="0.25">
      <c r="A7" s="8"/>
      <c r="B7" s="9"/>
      <c r="C7" s="10"/>
      <c r="D7" s="10">
        <v>6.71</v>
      </c>
      <c r="E7" s="11" t="s">
        <v>17</v>
      </c>
      <c r="F7" s="12">
        <f t="shared" si="0"/>
        <v>6.71</v>
      </c>
      <c r="G7" s="9"/>
      <c r="H7" s="10"/>
      <c r="I7" s="13" t="s">
        <v>17</v>
      </c>
      <c r="J7" s="10">
        <v>6.71</v>
      </c>
      <c r="K7" s="14"/>
    </row>
    <row r="8" spans="1:11" ht="15.75" x14ac:dyDescent="0.25">
      <c r="A8" s="8"/>
      <c r="B8" s="9"/>
      <c r="C8" s="10"/>
      <c r="D8" s="10">
        <v>67.11</v>
      </c>
      <c r="E8" s="11" t="s">
        <v>18</v>
      </c>
      <c r="F8" s="12">
        <f t="shared" si="0"/>
        <v>67.11</v>
      </c>
      <c r="G8" s="9"/>
      <c r="H8" s="10"/>
      <c r="I8" s="13" t="s">
        <v>18</v>
      </c>
      <c r="J8" s="10">
        <v>28.31</v>
      </c>
      <c r="K8" s="14">
        <v>38.799999999999997</v>
      </c>
    </row>
    <row r="9" spans="1:11" ht="15.75" x14ac:dyDescent="0.25">
      <c r="A9" s="8"/>
      <c r="B9" s="9"/>
      <c r="C9" s="10"/>
      <c r="D9" s="10">
        <v>20</v>
      </c>
      <c r="E9" s="11" t="s">
        <v>19</v>
      </c>
      <c r="F9" s="12">
        <f t="shared" si="0"/>
        <v>20</v>
      </c>
      <c r="G9" s="9"/>
      <c r="H9" s="10"/>
      <c r="I9" s="13" t="s">
        <v>19</v>
      </c>
      <c r="J9" s="10">
        <v>20</v>
      </c>
      <c r="K9" s="14"/>
    </row>
    <row r="10" spans="1:11" ht="15.75" x14ac:dyDescent="0.25">
      <c r="A10" s="15"/>
      <c r="B10" s="16" t="s">
        <v>20</v>
      </c>
      <c r="C10" s="17">
        <f>SUM(C5:C9)</f>
        <v>0</v>
      </c>
      <c r="D10" s="17">
        <f>SUM(D5:D9)</f>
        <v>95.23</v>
      </c>
      <c r="E10" s="18"/>
      <c r="F10" s="19">
        <f t="shared" si="0"/>
        <v>95.23</v>
      </c>
      <c r="G10" s="20"/>
      <c r="H10" s="17">
        <f>SUM(H5:H9)</f>
        <v>0</v>
      </c>
      <c r="I10" s="18"/>
      <c r="J10" s="17">
        <f>SUM(J5:J9)</f>
        <v>56.43</v>
      </c>
      <c r="K10" s="21">
        <f>C10-H10</f>
        <v>0</v>
      </c>
    </row>
    <row r="11" spans="1:11" ht="15" customHeight="1" x14ac:dyDescent="0.25"/>
    <row r="13" spans="1:11" ht="15.75" x14ac:dyDescent="0.25">
      <c r="B13" s="22" t="s">
        <v>21</v>
      </c>
      <c r="F13" s="23"/>
      <c r="G13" s="29" t="s">
        <v>22</v>
      </c>
      <c r="H13" s="30"/>
    </row>
    <row r="14" spans="1:11" x14ac:dyDescent="0.25">
      <c r="B14" s="22"/>
      <c r="F14" s="24" t="s">
        <v>23</v>
      </c>
      <c r="G14" s="25"/>
      <c r="H14" s="25"/>
    </row>
    <row r="15" spans="1:11" ht="15.75" x14ac:dyDescent="0.25">
      <c r="B15" s="22" t="s">
        <v>24</v>
      </c>
      <c r="F15" s="23"/>
      <c r="G15" s="29" t="s">
        <v>25</v>
      </c>
      <c r="H15" s="30"/>
    </row>
    <row r="16" spans="1:11" x14ac:dyDescent="0.25">
      <c r="F16" s="24" t="s">
        <v>23</v>
      </c>
      <c r="G16" s="25"/>
      <c r="H16" s="25"/>
    </row>
    <row r="34" spans="2:2" x14ac:dyDescent="0.25">
      <c r="B34" s="26" t="s">
        <v>26</v>
      </c>
    </row>
    <row r="35" spans="2:2" x14ac:dyDescent="0.25">
      <c r="B35" s="26" t="s">
        <v>27</v>
      </c>
    </row>
    <row r="54" ht="6" customHeight="1" x14ac:dyDescent="0.25"/>
    <row r="55" ht="31.5" customHeight="1" x14ac:dyDescent="0.25"/>
    <row r="56" ht="30" customHeight="1" x14ac:dyDescent="0.25"/>
    <row r="57" ht="42" customHeight="1" x14ac:dyDescent="0.25"/>
  </sheetData>
  <mergeCells count="10">
    <mergeCell ref="G13:H13"/>
    <mergeCell ref="G15:H15"/>
    <mergeCell ref="B1:J1"/>
    <mergeCell ref="A2:K2"/>
    <mergeCell ref="A3:A4"/>
    <mergeCell ref="B3:B4"/>
    <mergeCell ref="C3:E3"/>
    <mergeCell ref="F3:F4"/>
    <mergeCell ref="G3:J3"/>
    <mergeCell ref="K3:K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="80" zoomScaleNormal="80" workbookViewId="0">
      <selection activeCell="F5" sqref="F5:F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6" ht="18.75" customHeight="1" x14ac:dyDescent="0.25">
      <c r="J1" s="49"/>
      <c r="K1" s="49"/>
      <c r="L1" s="1"/>
      <c r="M1" s="1"/>
      <c r="N1" s="1"/>
      <c r="O1" s="1"/>
      <c r="P1" s="1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J2" s="49"/>
      <c r="K2" s="49"/>
      <c r="L2" s="4"/>
      <c r="M2" s="4"/>
      <c r="N2" s="4"/>
      <c r="O2" s="4"/>
      <c r="P2" s="4"/>
    </row>
    <row r="3" spans="1:16" ht="61.5" customHeight="1" x14ac:dyDescent="0.25">
      <c r="A3" s="2"/>
      <c r="B3" s="31" t="s">
        <v>190</v>
      </c>
      <c r="C3" s="32"/>
      <c r="D3" s="32"/>
      <c r="E3" s="32"/>
      <c r="F3" s="32"/>
      <c r="G3" s="32"/>
      <c r="H3" s="32"/>
      <c r="I3" s="32"/>
      <c r="J3" s="32"/>
      <c r="K3" s="2"/>
    </row>
    <row r="4" spans="1:16" ht="31.5" customHeight="1" x14ac:dyDescent="0.25">
      <c r="A4" s="33" t="s">
        <v>189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6" ht="33" customHeight="1" x14ac:dyDescent="0.25">
      <c r="A5" s="34" t="s">
        <v>2</v>
      </c>
      <c r="B5" s="34" t="s">
        <v>3</v>
      </c>
      <c r="C5" s="35" t="s">
        <v>4</v>
      </c>
      <c r="D5" s="35"/>
      <c r="E5" s="35"/>
      <c r="F5" s="35" t="s">
        <v>5</v>
      </c>
      <c r="G5" s="35" t="s">
        <v>6</v>
      </c>
      <c r="H5" s="35"/>
      <c r="I5" s="35"/>
      <c r="J5" s="35"/>
      <c r="K5" s="36" t="s">
        <v>38</v>
      </c>
    </row>
    <row r="6" spans="1:16" ht="158.25" customHeight="1" x14ac:dyDescent="0.25">
      <c r="A6" s="34"/>
      <c r="B6" s="34"/>
      <c r="C6" s="27" t="s">
        <v>8</v>
      </c>
      <c r="D6" s="27" t="s">
        <v>37</v>
      </c>
      <c r="E6" s="27" t="s">
        <v>10</v>
      </c>
      <c r="F6" s="35"/>
      <c r="G6" s="28" t="s">
        <v>11</v>
      </c>
      <c r="H6" s="27" t="s">
        <v>36</v>
      </c>
      <c r="I6" s="27" t="s">
        <v>13</v>
      </c>
      <c r="J6" s="27" t="s">
        <v>36</v>
      </c>
      <c r="K6" s="36"/>
    </row>
    <row r="7" spans="1:16" ht="31.5" x14ac:dyDescent="0.25">
      <c r="A7" s="8">
        <v>1</v>
      </c>
      <c r="B7" s="11" t="s">
        <v>188</v>
      </c>
      <c r="C7" s="10"/>
      <c r="D7" s="10">
        <v>40.1</v>
      </c>
      <c r="E7" s="11" t="s">
        <v>187</v>
      </c>
      <c r="F7" s="12">
        <f>SUM(C7,D7)</f>
        <v>40.1</v>
      </c>
      <c r="G7" s="9"/>
      <c r="H7" s="10"/>
      <c r="I7" s="13"/>
      <c r="J7" s="10"/>
      <c r="K7" s="14"/>
    </row>
    <row r="8" spans="1:16" ht="15.75" x14ac:dyDescent="0.25">
      <c r="A8" s="8"/>
      <c r="B8" s="9"/>
      <c r="C8" s="10"/>
      <c r="D8" s="10"/>
      <c r="E8" s="11"/>
      <c r="F8" s="12">
        <f>SUM(C8,D8)</f>
        <v>0</v>
      </c>
      <c r="G8" s="9"/>
      <c r="H8" s="10"/>
      <c r="I8" s="13"/>
      <c r="J8" s="10"/>
      <c r="K8" s="14"/>
    </row>
    <row r="9" spans="1:16" ht="15.75" x14ac:dyDescent="0.25">
      <c r="A9" s="8"/>
      <c r="B9" s="9"/>
      <c r="C9" s="10"/>
      <c r="D9" s="10"/>
      <c r="E9" s="11"/>
      <c r="F9" s="12">
        <f>SUM(C9,D9)</f>
        <v>0</v>
      </c>
      <c r="G9" s="9"/>
      <c r="H9" s="10"/>
      <c r="I9" s="13"/>
      <c r="J9" s="10"/>
      <c r="K9" s="14"/>
    </row>
    <row r="10" spans="1:16" ht="15.75" x14ac:dyDescent="0.25">
      <c r="A10" s="8"/>
      <c r="B10" s="9"/>
      <c r="C10" s="10"/>
      <c r="D10" s="10"/>
      <c r="E10" s="11"/>
      <c r="F10" s="12">
        <f>SUM(C10,D10)</f>
        <v>0</v>
      </c>
      <c r="G10" s="9"/>
      <c r="H10" s="10"/>
      <c r="I10" s="11"/>
      <c r="J10" s="10"/>
      <c r="K10" s="14"/>
    </row>
    <row r="11" spans="1:16" ht="15.75" x14ac:dyDescent="0.25">
      <c r="A11" s="8"/>
      <c r="B11" s="9"/>
      <c r="C11" s="10"/>
      <c r="D11" s="10"/>
      <c r="E11" s="11"/>
      <c r="F11" s="12">
        <f>SUM(C11,D11)</f>
        <v>0</v>
      </c>
      <c r="G11" s="9"/>
      <c r="H11" s="10"/>
      <c r="I11" s="11"/>
      <c r="J11" s="10"/>
      <c r="K11" s="14"/>
    </row>
    <row r="12" spans="1:16" ht="15.75" x14ac:dyDescent="0.25">
      <c r="A12" s="8"/>
      <c r="B12" s="9"/>
      <c r="C12" s="10"/>
      <c r="D12" s="10"/>
      <c r="E12" s="11"/>
      <c r="F12" s="12">
        <f>SUM(C12,D12)</f>
        <v>0</v>
      </c>
      <c r="G12" s="9"/>
      <c r="H12" s="10"/>
      <c r="I12" s="11"/>
      <c r="J12" s="10"/>
      <c r="K12" s="14"/>
    </row>
    <row r="13" spans="1:16" ht="15.75" x14ac:dyDescent="0.25">
      <c r="A13" s="40"/>
      <c r="B13" s="9"/>
      <c r="C13" s="10"/>
      <c r="D13" s="10"/>
      <c r="E13" s="11"/>
      <c r="F13" s="12">
        <f>SUM(C13,D13)</f>
        <v>0</v>
      </c>
      <c r="G13" s="9"/>
      <c r="H13" s="10"/>
      <c r="I13" s="11"/>
      <c r="J13" s="10"/>
      <c r="K13" s="14"/>
    </row>
    <row r="14" spans="1:16" ht="15.75" x14ac:dyDescent="0.25">
      <c r="A14" s="40"/>
      <c r="B14" s="9"/>
      <c r="C14" s="10"/>
      <c r="D14" s="10"/>
      <c r="E14" s="11"/>
      <c r="F14" s="12">
        <f>SUM(C14,D14)</f>
        <v>0</v>
      </c>
      <c r="G14" s="9"/>
      <c r="H14" s="10"/>
      <c r="I14" s="11"/>
      <c r="J14" s="10"/>
      <c r="K14" s="14"/>
    </row>
    <row r="15" spans="1:16" ht="15.75" x14ac:dyDescent="0.25">
      <c r="A15" s="15"/>
      <c r="B15" s="37"/>
      <c r="C15" s="38"/>
      <c r="D15" s="38"/>
      <c r="E15" s="39"/>
      <c r="F15" s="12">
        <f>SUM(C15,D15)</f>
        <v>0</v>
      </c>
      <c r="G15" s="37"/>
      <c r="H15" s="38"/>
      <c r="I15" s="39"/>
      <c r="J15" s="38"/>
      <c r="K15" s="14"/>
    </row>
    <row r="16" spans="1:16" ht="15.75" x14ac:dyDescent="0.25">
      <c r="A16" s="15"/>
      <c r="B16" s="37"/>
      <c r="C16" s="38"/>
      <c r="D16" s="38"/>
      <c r="E16" s="39"/>
      <c r="F16" s="12">
        <f>SUM(C16,D16)</f>
        <v>0</v>
      </c>
      <c r="G16" s="37"/>
      <c r="H16" s="38"/>
      <c r="I16" s="39"/>
      <c r="J16" s="38"/>
      <c r="K16" s="14"/>
    </row>
    <row r="17" spans="1:11" ht="15.75" x14ac:dyDescent="0.25">
      <c r="A17" s="15"/>
      <c r="B17" s="37"/>
      <c r="C17" s="38"/>
      <c r="D17" s="38"/>
      <c r="E17" s="39"/>
      <c r="F17" s="12">
        <f>SUM(C17,D17)</f>
        <v>0</v>
      </c>
      <c r="G17" s="37"/>
      <c r="H17" s="38"/>
      <c r="I17" s="39"/>
      <c r="J17" s="38"/>
      <c r="K17" s="14"/>
    </row>
    <row r="18" spans="1:11" ht="15.75" x14ac:dyDescent="0.25">
      <c r="A18" s="37"/>
      <c r="B18" s="16" t="s">
        <v>20</v>
      </c>
      <c r="C18" s="17">
        <f>SUM(C7:C17)</f>
        <v>0</v>
      </c>
      <c r="D18" s="17">
        <f>SUM(D7:D17)</f>
        <v>40.1</v>
      </c>
      <c r="E18" s="18"/>
      <c r="F18" s="19">
        <f>SUM(C18,D18)</f>
        <v>40.1</v>
      </c>
      <c r="G18" s="20"/>
      <c r="H18" s="17">
        <f>SUM(H7:H17)</f>
        <v>0</v>
      </c>
      <c r="I18" s="18"/>
      <c r="J18" s="17">
        <f>SUM(J7:J17)</f>
        <v>0</v>
      </c>
      <c r="K18" s="21">
        <f>C18+D18-H18-J18</f>
        <v>40.1</v>
      </c>
    </row>
    <row r="21" spans="1:11" ht="15.75" x14ac:dyDescent="0.25">
      <c r="B21" s="22" t="s">
        <v>21</v>
      </c>
      <c r="F21" s="23"/>
      <c r="G21" s="29" t="s">
        <v>186</v>
      </c>
      <c r="H21" s="30"/>
    </row>
    <row r="22" spans="1:11" x14ac:dyDescent="0.25">
      <c r="B22" s="22"/>
      <c r="F22" s="24" t="s">
        <v>23</v>
      </c>
      <c r="G22" s="25"/>
      <c r="H22" s="25"/>
    </row>
    <row r="23" spans="1:11" ht="15.75" x14ac:dyDescent="0.25">
      <c r="B23" s="22" t="s">
        <v>24</v>
      </c>
      <c r="F23" s="23"/>
      <c r="G23" s="29" t="s">
        <v>185</v>
      </c>
      <c r="H23" s="30"/>
    </row>
    <row r="24" spans="1:11" x14ac:dyDescent="0.25">
      <c r="F24" s="24" t="s">
        <v>23</v>
      </c>
      <c r="G24" s="25"/>
      <c r="H24" s="25"/>
    </row>
  </sheetData>
  <mergeCells count="12">
    <mergeCell ref="K5:K6"/>
    <mergeCell ref="A4:K4"/>
    <mergeCell ref="B3:J3"/>
    <mergeCell ref="C5:E5"/>
    <mergeCell ref="J1:K1"/>
    <mergeCell ref="J2:K2"/>
    <mergeCell ref="G23:H23"/>
    <mergeCell ref="G21:H21"/>
    <mergeCell ref="A5:A6"/>
    <mergeCell ref="B5:B6"/>
    <mergeCell ref="F5:F6"/>
    <mergeCell ref="G5:J5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zoomScale="90" zoomScaleNormal="90" workbookViewId="0">
      <selection activeCell="B3" sqref="B3:B4"/>
    </sheetView>
  </sheetViews>
  <sheetFormatPr defaultRowHeight="15" x14ac:dyDescent="0.25"/>
  <cols>
    <col min="1" max="1" width="7.28515625" customWidth="1"/>
    <col min="2" max="2" width="28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1" t="s">
        <v>197</v>
      </c>
      <c r="C1" s="32"/>
      <c r="D1" s="32"/>
      <c r="E1" s="32"/>
      <c r="F1" s="32"/>
      <c r="G1" s="32"/>
      <c r="H1" s="32"/>
      <c r="I1" s="32"/>
      <c r="J1" s="32"/>
      <c r="K1" s="2"/>
    </row>
    <row r="2" spans="1:11" ht="31.5" customHeight="1" x14ac:dyDescent="0.25">
      <c r="A2" s="33" t="s">
        <v>196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33" customHeight="1" x14ac:dyDescent="0.25">
      <c r="A3" s="34" t="s">
        <v>2</v>
      </c>
      <c r="B3" s="34" t="s">
        <v>3</v>
      </c>
      <c r="C3" s="35" t="s">
        <v>4</v>
      </c>
      <c r="D3" s="35"/>
      <c r="E3" s="35"/>
      <c r="F3" s="35" t="s">
        <v>5</v>
      </c>
      <c r="G3" s="35" t="s">
        <v>6</v>
      </c>
      <c r="H3" s="35"/>
      <c r="I3" s="35"/>
      <c r="J3" s="35"/>
      <c r="K3" s="36" t="s">
        <v>38</v>
      </c>
    </row>
    <row r="4" spans="1:11" ht="158.25" customHeight="1" x14ac:dyDescent="0.25">
      <c r="A4" s="34"/>
      <c r="B4" s="34"/>
      <c r="C4" s="27" t="s">
        <v>8</v>
      </c>
      <c r="D4" s="27" t="s">
        <v>37</v>
      </c>
      <c r="E4" s="27" t="s">
        <v>10</v>
      </c>
      <c r="F4" s="35"/>
      <c r="G4" s="28" t="s">
        <v>11</v>
      </c>
      <c r="H4" s="27" t="s">
        <v>36</v>
      </c>
      <c r="I4" s="27" t="s">
        <v>13</v>
      </c>
      <c r="J4" s="27" t="s">
        <v>36</v>
      </c>
      <c r="K4" s="36"/>
    </row>
    <row r="5" spans="1:11" ht="31.5" x14ac:dyDescent="0.25">
      <c r="A5" s="8"/>
      <c r="B5" s="9" t="s">
        <v>83</v>
      </c>
      <c r="C5" s="10"/>
      <c r="D5" s="10">
        <v>4.6029999999999998</v>
      </c>
      <c r="E5" s="11" t="s">
        <v>195</v>
      </c>
      <c r="F5" s="12">
        <f>SUM(C5,D5)</f>
        <v>4.6029999999999998</v>
      </c>
      <c r="G5" s="9">
        <v>2210</v>
      </c>
      <c r="H5" s="10"/>
      <c r="I5" s="11" t="s">
        <v>195</v>
      </c>
      <c r="J5" s="10">
        <v>4.6029999999999998</v>
      </c>
      <c r="K5" s="14"/>
    </row>
    <row r="6" spans="1:11" ht="15.75" x14ac:dyDescent="0.25">
      <c r="A6" s="8"/>
      <c r="B6" s="9" t="s">
        <v>194</v>
      </c>
      <c r="C6" s="10"/>
      <c r="D6" s="10">
        <v>2.2000000000000002</v>
      </c>
      <c r="E6" s="11" t="s">
        <v>18</v>
      </c>
      <c r="F6" s="12">
        <f>SUM(C6,D6)</f>
        <v>2.2000000000000002</v>
      </c>
      <c r="G6" s="9">
        <v>2220</v>
      </c>
      <c r="H6" s="10"/>
      <c r="I6" s="11" t="s">
        <v>18</v>
      </c>
      <c r="J6" s="10">
        <v>2.2000000000000002</v>
      </c>
      <c r="K6" s="14"/>
    </row>
    <row r="7" spans="1:11" ht="15.75" hidden="1" x14ac:dyDescent="0.25">
      <c r="A7" s="8"/>
      <c r="B7" s="9"/>
      <c r="C7" s="10"/>
      <c r="D7" s="10"/>
      <c r="E7" s="11"/>
      <c r="F7" s="12">
        <f>SUM(C7,D7)</f>
        <v>0</v>
      </c>
      <c r="G7" s="9"/>
      <c r="H7" s="10"/>
      <c r="I7" s="13"/>
      <c r="J7" s="10"/>
      <c r="K7" s="14"/>
    </row>
    <row r="8" spans="1:11" ht="15.75" hidden="1" x14ac:dyDescent="0.25">
      <c r="A8" s="8"/>
      <c r="B8" s="9"/>
      <c r="C8" s="10"/>
      <c r="D8" s="10"/>
      <c r="E8" s="11"/>
      <c r="F8" s="12">
        <f>SUM(C8,D8)</f>
        <v>0</v>
      </c>
      <c r="G8" s="9"/>
      <c r="H8" s="10"/>
      <c r="I8" s="13"/>
      <c r="J8" s="10"/>
      <c r="K8" s="14"/>
    </row>
    <row r="9" spans="1:11" ht="15.75" hidden="1" x14ac:dyDescent="0.25">
      <c r="A9" s="8"/>
      <c r="B9" s="9"/>
      <c r="C9" s="10"/>
      <c r="D9" s="10"/>
      <c r="E9" s="11"/>
      <c r="F9" s="12">
        <f>SUM(C9,D9)</f>
        <v>0</v>
      </c>
      <c r="G9" s="9"/>
      <c r="H9" s="10"/>
      <c r="I9" s="13"/>
      <c r="J9" s="10"/>
      <c r="K9" s="14"/>
    </row>
    <row r="10" spans="1:11" ht="15.75" hidden="1" x14ac:dyDescent="0.25">
      <c r="A10" s="8"/>
      <c r="B10" s="9"/>
      <c r="C10" s="10"/>
      <c r="D10" s="10"/>
      <c r="E10" s="11"/>
      <c r="F10" s="12">
        <f>SUM(C10,D10)</f>
        <v>0</v>
      </c>
      <c r="G10" s="40"/>
      <c r="H10" s="10"/>
      <c r="I10" s="11"/>
      <c r="J10" s="10"/>
      <c r="K10" s="14"/>
    </row>
    <row r="11" spans="1:11" ht="15.75" hidden="1" x14ac:dyDescent="0.25">
      <c r="A11" s="8"/>
      <c r="B11" s="9"/>
      <c r="C11" s="10"/>
      <c r="D11" s="10"/>
      <c r="E11" s="11"/>
      <c r="F11" s="12">
        <f>SUM(C11,D11)</f>
        <v>0</v>
      </c>
      <c r="G11" s="40"/>
      <c r="H11" s="10"/>
      <c r="I11" s="11"/>
      <c r="J11" s="10"/>
      <c r="K11" s="14"/>
    </row>
    <row r="12" spans="1:11" ht="15.75" hidden="1" x14ac:dyDescent="0.25">
      <c r="A12" s="8"/>
      <c r="B12" s="9"/>
      <c r="C12" s="10"/>
      <c r="D12" s="10"/>
      <c r="E12" s="11"/>
      <c r="F12" s="12">
        <f>SUM(C12,D12)</f>
        <v>0</v>
      </c>
      <c r="G12" s="9"/>
      <c r="H12" s="10"/>
      <c r="I12" s="11"/>
      <c r="J12" s="10"/>
      <c r="K12" s="14"/>
    </row>
    <row r="13" spans="1:11" ht="15.75" hidden="1" x14ac:dyDescent="0.25">
      <c r="A13" s="40"/>
      <c r="B13" s="9"/>
      <c r="C13" s="10"/>
      <c r="D13" s="10"/>
      <c r="E13" s="11"/>
      <c r="F13" s="12">
        <f>SUM(C13,D13)</f>
        <v>0</v>
      </c>
      <c r="G13" s="9"/>
      <c r="H13" s="10"/>
      <c r="I13" s="11"/>
      <c r="J13" s="10"/>
      <c r="K13" s="14"/>
    </row>
    <row r="14" spans="1:11" ht="15" hidden="1" customHeight="1" x14ac:dyDescent="0.25">
      <c r="A14" s="40"/>
      <c r="B14" s="9"/>
      <c r="C14" s="10"/>
      <c r="D14" s="10"/>
      <c r="E14" s="11"/>
      <c r="F14" s="12">
        <f>SUM(C14,D14)</f>
        <v>0</v>
      </c>
      <c r="G14" s="9"/>
      <c r="H14" s="10"/>
      <c r="I14" s="11"/>
      <c r="J14" s="10"/>
      <c r="K14" s="14"/>
    </row>
    <row r="15" spans="1:11" ht="15.75" hidden="1" x14ac:dyDescent="0.25">
      <c r="A15" s="8"/>
      <c r="B15" s="9"/>
      <c r="C15" s="10"/>
      <c r="D15" s="10"/>
      <c r="E15" s="11"/>
      <c r="F15" s="12">
        <f>SUM(C15,D15)</f>
        <v>0</v>
      </c>
      <c r="G15" s="9"/>
      <c r="H15" s="10"/>
      <c r="I15" s="11"/>
      <c r="J15" s="10"/>
      <c r="K15" s="14"/>
    </row>
    <row r="16" spans="1:11" ht="15.75" hidden="1" x14ac:dyDescent="0.25">
      <c r="A16" s="8"/>
      <c r="B16" s="9"/>
      <c r="C16" s="10"/>
      <c r="D16" s="10"/>
      <c r="E16" s="11"/>
      <c r="F16" s="12">
        <f>SUM(C16,D16)</f>
        <v>0</v>
      </c>
      <c r="G16" s="9"/>
      <c r="H16" s="10"/>
      <c r="I16" s="11"/>
      <c r="J16" s="10"/>
      <c r="K16" s="14"/>
    </row>
    <row r="17" spans="1:11" ht="15.75" hidden="1" x14ac:dyDescent="0.25">
      <c r="A17" s="8"/>
      <c r="B17" s="9"/>
      <c r="C17" s="10"/>
      <c r="D17" s="10"/>
      <c r="E17" s="11"/>
      <c r="F17" s="12">
        <f>SUM(C17,D17)</f>
        <v>0</v>
      </c>
      <c r="G17" s="9"/>
      <c r="H17" s="10"/>
      <c r="I17" s="11"/>
      <c r="J17" s="10"/>
      <c r="K17" s="14"/>
    </row>
    <row r="18" spans="1:11" ht="15.75" hidden="1" x14ac:dyDescent="0.25">
      <c r="A18" s="8"/>
      <c r="B18" s="9"/>
      <c r="C18" s="10"/>
      <c r="D18" s="10"/>
      <c r="E18" s="11"/>
      <c r="F18" s="12">
        <f>SUM(C18,D18)</f>
        <v>0</v>
      </c>
      <c r="G18" s="9"/>
      <c r="H18" s="10"/>
      <c r="I18" s="11"/>
      <c r="J18" s="10"/>
      <c r="K18" s="14"/>
    </row>
    <row r="19" spans="1:11" ht="15.75" hidden="1" x14ac:dyDescent="0.25">
      <c r="A19" s="8"/>
      <c r="B19" s="9"/>
      <c r="C19" s="10"/>
      <c r="D19" s="10"/>
      <c r="E19" s="11"/>
      <c r="F19" s="12">
        <f>SUM(C19,D19)</f>
        <v>0</v>
      </c>
      <c r="G19" s="9"/>
      <c r="H19" s="10"/>
      <c r="I19" s="11"/>
      <c r="J19" s="10"/>
      <c r="K19" s="14"/>
    </row>
    <row r="20" spans="1:11" ht="15.75" hidden="1" x14ac:dyDescent="0.25">
      <c r="A20" s="8"/>
      <c r="B20" s="9"/>
      <c r="C20" s="10"/>
      <c r="D20" s="10"/>
      <c r="E20" s="11"/>
      <c r="F20" s="12">
        <f>SUM(C20,D20)</f>
        <v>0</v>
      </c>
      <c r="G20" s="9"/>
      <c r="H20" s="10"/>
      <c r="I20" s="11"/>
      <c r="J20" s="10"/>
      <c r="K20" s="14"/>
    </row>
    <row r="21" spans="1:11" ht="15.75" hidden="1" x14ac:dyDescent="0.25">
      <c r="A21" s="8"/>
      <c r="B21" s="9"/>
      <c r="C21" s="10"/>
      <c r="D21" s="10"/>
      <c r="E21" s="11"/>
      <c r="F21" s="12">
        <f>SUM(C21,D21)</f>
        <v>0</v>
      </c>
      <c r="G21" s="9"/>
      <c r="H21" s="10"/>
      <c r="I21" s="11"/>
      <c r="J21" s="10"/>
      <c r="K21" s="14"/>
    </row>
    <row r="22" spans="1:11" ht="15.75" hidden="1" x14ac:dyDescent="0.25">
      <c r="A22" s="8"/>
      <c r="B22" s="9"/>
      <c r="C22" s="10"/>
      <c r="D22" s="10"/>
      <c r="E22" s="11"/>
      <c r="F22" s="12">
        <f>SUM(C22,D22)</f>
        <v>0</v>
      </c>
      <c r="G22" s="9"/>
      <c r="H22" s="10"/>
      <c r="I22" s="11"/>
      <c r="J22" s="10"/>
      <c r="K22" s="14"/>
    </row>
    <row r="23" spans="1:11" ht="15.75" hidden="1" x14ac:dyDescent="0.25">
      <c r="A23" s="40"/>
      <c r="B23" s="9"/>
      <c r="C23" s="10"/>
      <c r="D23" s="10"/>
      <c r="E23" s="11"/>
      <c r="F23" s="12">
        <f>SUM(C23,D23)</f>
        <v>0</v>
      </c>
      <c r="G23" s="9"/>
      <c r="H23" s="10"/>
      <c r="I23" s="11"/>
      <c r="J23" s="10"/>
      <c r="K23" s="14"/>
    </row>
    <row r="24" spans="1:11" ht="15.75" hidden="1" x14ac:dyDescent="0.25">
      <c r="A24" s="40"/>
      <c r="B24" s="9"/>
      <c r="C24" s="10"/>
      <c r="D24" s="10"/>
      <c r="E24" s="11"/>
      <c r="F24" s="12">
        <f>SUM(C24,D24)</f>
        <v>0</v>
      </c>
      <c r="G24" s="9"/>
      <c r="H24" s="10"/>
      <c r="I24" s="11"/>
      <c r="J24" s="10"/>
      <c r="K24" s="14"/>
    </row>
    <row r="25" spans="1:11" ht="15.75" hidden="1" x14ac:dyDescent="0.25">
      <c r="A25" s="8"/>
      <c r="B25" s="9"/>
      <c r="C25" s="10"/>
      <c r="D25" s="10"/>
      <c r="E25" s="11"/>
      <c r="F25" s="12">
        <f>SUM(C25,D25)</f>
        <v>0</v>
      </c>
      <c r="G25" s="9"/>
      <c r="H25" s="10"/>
      <c r="I25" s="11"/>
      <c r="J25" s="10"/>
      <c r="K25" s="14"/>
    </row>
    <row r="26" spans="1:11" ht="15.75" hidden="1" x14ac:dyDescent="0.25">
      <c r="A26" s="8"/>
      <c r="B26" s="9"/>
      <c r="C26" s="10"/>
      <c r="D26" s="10"/>
      <c r="E26" s="11"/>
      <c r="F26" s="12">
        <f>SUM(C26,D26)</f>
        <v>0</v>
      </c>
      <c r="G26" s="9"/>
      <c r="H26" s="10"/>
      <c r="I26" s="11"/>
      <c r="J26" s="10"/>
      <c r="K26" s="14"/>
    </row>
    <row r="27" spans="1:11" ht="15.75" hidden="1" x14ac:dyDescent="0.25">
      <c r="A27" s="8"/>
      <c r="B27" s="9"/>
      <c r="C27" s="10"/>
      <c r="D27" s="10"/>
      <c r="E27" s="11"/>
      <c r="F27" s="12">
        <f>SUM(C27,D27)</f>
        <v>0</v>
      </c>
      <c r="G27" s="9"/>
      <c r="H27" s="10"/>
      <c r="I27" s="11"/>
      <c r="J27" s="10"/>
      <c r="K27" s="14"/>
    </row>
    <row r="28" spans="1:11" ht="15.75" hidden="1" x14ac:dyDescent="0.25">
      <c r="A28" s="8"/>
      <c r="B28" s="9"/>
      <c r="C28" s="10"/>
      <c r="D28" s="10"/>
      <c r="E28" s="11"/>
      <c r="F28" s="12">
        <f>SUM(C28,D28)</f>
        <v>0</v>
      </c>
      <c r="G28" s="9"/>
      <c r="H28" s="10"/>
      <c r="I28" s="11"/>
      <c r="J28" s="10"/>
      <c r="K28" s="14"/>
    </row>
    <row r="29" spans="1:11" ht="15.75" hidden="1" x14ac:dyDescent="0.25">
      <c r="A29" s="8"/>
      <c r="B29" s="9"/>
      <c r="C29" s="10"/>
      <c r="D29" s="10"/>
      <c r="E29" s="11"/>
      <c r="F29" s="12">
        <f>SUM(C29,D29)</f>
        <v>0</v>
      </c>
      <c r="G29" s="9"/>
      <c r="H29" s="10"/>
      <c r="I29" s="11"/>
      <c r="J29" s="10"/>
      <c r="K29" s="14"/>
    </row>
    <row r="30" spans="1:11" ht="15.75" hidden="1" x14ac:dyDescent="0.25">
      <c r="A30" s="8"/>
      <c r="B30" s="9"/>
      <c r="C30" s="10"/>
      <c r="D30" s="10"/>
      <c r="E30" s="11"/>
      <c r="F30" s="12">
        <f>SUM(C30,D30)</f>
        <v>0</v>
      </c>
      <c r="G30" s="9"/>
      <c r="H30" s="10"/>
      <c r="I30" s="11"/>
      <c r="J30" s="10"/>
      <c r="K30" s="14"/>
    </row>
    <row r="31" spans="1:11" ht="15.75" hidden="1" x14ac:dyDescent="0.25">
      <c r="A31" s="8"/>
      <c r="B31" s="9"/>
      <c r="C31" s="10"/>
      <c r="D31" s="10"/>
      <c r="E31" s="11"/>
      <c r="F31" s="12">
        <f>SUM(C31,D31)</f>
        <v>0</v>
      </c>
      <c r="G31" s="9"/>
      <c r="H31" s="10"/>
      <c r="I31" s="11"/>
      <c r="J31" s="10"/>
      <c r="K31" s="14"/>
    </row>
    <row r="32" spans="1:11" ht="15.75" hidden="1" x14ac:dyDescent="0.25">
      <c r="A32" s="8"/>
      <c r="B32" s="9"/>
      <c r="C32" s="10"/>
      <c r="D32" s="10"/>
      <c r="E32" s="11"/>
      <c r="F32" s="12">
        <f>SUM(C32,D32)</f>
        <v>0</v>
      </c>
      <c r="G32" s="9"/>
      <c r="H32" s="10"/>
      <c r="I32" s="11"/>
      <c r="J32" s="10"/>
      <c r="K32" s="14"/>
    </row>
    <row r="33" spans="1:11" ht="15.75" hidden="1" x14ac:dyDescent="0.25">
      <c r="A33" s="40"/>
      <c r="B33" s="9"/>
      <c r="C33" s="10"/>
      <c r="D33" s="10"/>
      <c r="E33" s="11"/>
      <c r="F33" s="12">
        <f>SUM(C33,D33)</f>
        <v>0</v>
      </c>
      <c r="G33" s="9"/>
      <c r="H33" s="10"/>
      <c r="I33" s="11"/>
      <c r="J33" s="10"/>
      <c r="K33" s="14"/>
    </row>
    <row r="34" spans="1:11" ht="15.75" hidden="1" x14ac:dyDescent="0.25">
      <c r="A34" s="40"/>
      <c r="B34" s="9"/>
      <c r="C34" s="10"/>
      <c r="D34" s="10"/>
      <c r="E34" s="11"/>
      <c r="F34" s="12">
        <f>SUM(C34,D34)</f>
        <v>0</v>
      </c>
      <c r="G34" s="9"/>
      <c r="H34" s="10"/>
      <c r="I34" s="11"/>
      <c r="J34" s="10"/>
      <c r="K34" s="14"/>
    </row>
    <row r="35" spans="1:11" ht="15.75" hidden="1" x14ac:dyDescent="0.25">
      <c r="A35" s="8"/>
      <c r="B35" s="9"/>
      <c r="C35" s="10"/>
      <c r="D35" s="10"/>
      <c r="E35" s="11"/>
      <c r="F35" s="12">
        <f>SUM(C35,D35)</f>
        <v>0</v>
      </c>
      <c r="G35" s="9"/>
      <c r="H35" s="10"/>
      <c r="I35" s="11"/>
      <c r="J35" s="10"/>
      <c r="K35" s="14"/>
    </row>
    <row r="36" spans="1:11" ht="15.75" hidden="1" x14ac:dyDescent="0.25">
      <c r="A36" s="8"/>
      <c r="B36" s="9"/>
      <c r="C36" s="10"/>
      <c r="D36" s="10"/>
      <c r="E36" s="11"/>
      <c r="F36" s="12">
        <f>SUM(C36,D36)</f>
        <v>0</v>
      </c>
      <c r="G36" s="9"/>
      <c r="H36" s="10"/>
      <c r="I36" s="11"/>
      <c r="J36" s="10"/>
      <c r="K36" s="14"/>
    </row>
    <row r="37" spans="1:11" ht="15.75" hidden="1" x14ac:dyDescent="0.25">
      <c r="A37" s="8"/>
      <c r="B37" s="9"/>
      <c r="C37" s="10"/>
      <c r="D37" s="10"/>
      <c r="E37" s="11"/>
      <c r="F37" s="12">
        <f>SUM(C37,D37)</f>
        <v>0</v>
      </c>
      <c r="G37" s="9"/>
      <c r="H37" s="10"/>
      <c r="I37" s="11"/>
      <c r="J37" s="10"/>
      <c r="K37" s="14"/>
    </row>
    <row r="38" spans="1:11" ht="15.75" hidden="1" x14ac:dyDescent="0.25">
      <c r="A38" s="8"/>
      <c r="B38" s="9"/>
      <c r="C38" s="10"/>
      <c r="D38" s="10"/>
      <c r="E38" s="11"/>
      <c r="F38" s="12">
        <f>SUM(C38,D38)</f>
        <v>0</v>
      </c>
      <c r="G38" s="9"/>
      <c r="H38" s="10"/>
      <c r="I38" s="11"/>
      <c r="J38" s="10"/>
      <c r="K38" s="14"/>
    </row>
    <row r="39" spans="1:11" ht="15.75" hidden="1" x14ac:dyDescent="0.25">
      <c r="A39" s="8"/>
      <c r="B39" s="9"/>
      <c r="C39" s="10"/>
      <c r="D39" s="10"/>
      <c r="E39" s="11"/>
      <c r="F39" s="12">
        <f>SUM(C39,D39)</f>
        <v>0</v>
      </c>
      <c r="G39" s="9"/>
      <c r="H39" s="10"/>
      <c r="I39" s="11"/>
      <c r="J39" s="10"/>
      <c r="K39" s="14"/>
    </row>
    <row r="40" spans="1:11" ht="15.75" hidden="1" x14ac:dyDescent="0.25">
      <c r="A40" s="8"/>
      <c r="B40" s="9"/>
      <c r="C40" s="10"/>
      <c r="D40" s="10"/>
      <c r="E40" s="11"/>
      <c r="F40" s="12">
        <f>SUM(C40,D40)</f>
        <v>0</v>
      </c>
      <c r="G40" s="9"/>
      <c r="H40" s="10"/>
      <c r="I40" s="11"/>
      <c r="J40" s="10"/>
      <c r="K40" s="14"/>
    </row>
    <row r="41" spans="1:11" ht="15.75" hidden="1" x14ac:dyDescent="0.25">
      <c r="A41" s="8"/>
      <c r="B41" s="9"/>
      <c r="C41" s="10"/>
      <c r="D41" s="10"/>
      <c r="E41" s="11"/>
      <c r="F41" s="12">
        <f>SUM(C41,D41)</f>
        <v>0</v>
      </c>
      <c r="G41" s="9"/>
      <c r="H41" s="10"/>
      <c r="I41" s="11"/>
      <c r="J41" s="10"/>
      <c r="K41" s="14"/>
    </row>
    <row r="42" spans="1:11" ht="15.75" hidden="1" x14ac:dyDescent="0.25">
      <c r="A42" s="8"/>
      <c r="B42" s="9"/>
      <c r="C42" s="10"/>
      <c r="D42" s="10"/>
      <c r="E42" s="11"/>
      <c r="F42" s="12">
        <f>SUM(C42,D42)</f>
        <v>0</v>
      </c>
      <c r="G42" s="9"/>
      <c r="H42" s="10"/>
      <c r="I42" s="11"/>
      <c r="J42" s="10"/>
      <c r="K42" s="14"/>
    </row>
    <row r="43" spans="1:11" ht="15.75" hidden="1" x14ac:dyDescent="0.25">
      <c r="A43" s="40"/>
      <c r="B43" s="9"/>
      <c r="C43" s="10"/>
      <c r="D43" s="10"/>
      <c r="E43" s="11"/>
      <c r="F43" s="12">
        <f>SUM(C43,D43)</f>
        <v>0</v>
      </c>
      <c r="G43" s="9"/>
      <c r="H43" s="10"/>
      <c r="I43" s="11"/>
      <c r="J43" s="10"/>
      <c r="K43" s="14"/>
    </row>
    <row r="44" spans="1:11" ht="15.75" hidden="1" x14ac:dyDescent="0.25">
      <c r="A44" s="40"/>
      <c r="B44" s="9"/>
      <c r="C44" s="10"/>
      <c r="D44" s="10"/>
      <c r="E44" s="11"/>
      <c r="F44" s="12">
        <f>SUM(C44,D44)</f>
        <v>0</v>
      </c>
      <c r="G44" s="9"/>
      <c r="H44" s="10"/>
      <c r="I44" s="11"/>
      <c r="J44" s="10"/>
      <c r="K44" s="14"/>
    </row>
    <row r="45" spans="1:11" ht="15.75" hidden="1" x14ac:dyDescent="0.25">
      <c r="A45" s="15"/>
      <c r="B45" s="37"/>
      <c r="C45" s="38"/>
      <c r="D45" s="38"/>
      <c r="E45" s="39"/>
      <c r="F45" s="12">
        <f>SUM(C45,D45)</f>
        <v>0</v>
      </c>
      <c r="G45" s="37"/>
      <c r="H45" s="38"/>
      <c r="I45" s="39"/>
      <c r="J45" s="38"/>
      <c r="K45" s="14"/>
    </row>
    <row r="46" spans="1:11" ht="15.75" hidden="1" x14ac:dyDescent="0.25">
      <c r="A46" s="15"/>
      <c r="B46" s="37"/>
      <c r="C46" s="38"/>
      <c r="D46" s="38"/>
      <c r="E46" s="39"/>
      <c r="F46" s="12">
        <f>SUM(C46,D46)</f>
        <v>0</v>
      </c>
      <c r="G46" s="37"/>
      <c r="H46" s="38"/>
      <c r="I46" s="39"/>
      <c r="J46" s="38"/>
      <c r="K46" s="14"/>
    </row>
    <row r="47" spans="1:11" ht="15.75" hidden="1" x14ac:dyDescent="0.25">
      <c r="A47" s="15"/>
      <c r="B47" s="37"/>
      <c r="C47" s="38"/>
      <c r="D47" s="38"/>
      <c r="E47" s="39"/>
      <c r="F47" s="12">
        <f>SUM(C47,D47)</f>
        <v>0</v>
      </c>
      <c r="G47" s="37"/>
      <c r="H47" s="38"/>
      <c r="I47" s="39"/>
      <c r="J47" s="38"/>
      <c r="K47" s="14"/>
    </row>
    <row r="48" spans="1:11" ht="15.75" x14ac:dyDescent="0.25">
      <c r="A48" s="37"/>
      <c r="B48" s="16" t="s">
        <v>20</v>
      </c>
      <c r="C48" s="17">
        <f>SUM(C5:C47)</f>
        <v>0</v>
      </c>
      <c r="D48" s="17">
        <f>SUM(D5:D47)</f>
        <v>6.8029999999999999</v>
      </c>
      <c r="E48" s="18"/>
      <c r="F48" s="19">
        <f>SUM(C48,D48)</f>
        <v>6.8029999999999999</v>
      </c>
      <c r="G48" s="20"/>
      <c r="H48" s="17">
        <f>SUM(H5:H47)</f>
        <v>0</v>
      </c>
      <c r="I48" s="18"/>
      <c r="J48" s="17">
        <f>SUM(J5:J47)</f>
        <v>6.8029999999999999</v>
      </c>
      <c r="K48" s="21">
        <f>C48-H48</f>
        <v>0</v>
      </c>
    </row>
    <row r="51" spans="2:8" ht="15.75" x14ac:dyDescent="0.25">
      <c r="B51" s="22" t="s">
        <v>21</v>
      </c>
      <c r="F51" s="23"/>
      <c r="G51" s="29" t="s">
        <v>193</v>
      </c>
      <c r="H51" s="30"/>
    </row>
    <row r="52" spans="2:8" x14ac:dyDescent="0.25">
      <c r="B52" s="22"/>
      <c r="F52" s="24" t="s">
        <v>23</v>
      </c>
      <c r="G52" s="25"/>
      <c r="H52" s="25"/>
    </row>
    <row r="53" spans="2:8" ht="15.75" x14ac:dyDescent="0.25">
      <c r="B53" s="22" t="s">
        <v>24</v>
      </c>
      <c r="F53" s="23"/>
      <c r="G53" s="29" t="s">
        <v>192</v>
      </c>
      <c r="H53" s="30"/>
    </row>
    <row r="54" spans="2:8" x14ac:dyDescent="0.25">
      <c r="F54" s="24" t="s">
        <v>23</v>
      </c>
      <c r="G54" s="25"/>
      <c r="H54" s="25"/>
    </row>
    <row r="58" spans="2:8" x14ac:dyDescent="0.25">
      <c r="E58" t="s">
        <v>191</v>
      </c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view="pageBreakPreview" zoomScale="90" zoomScaleNormal="80" zoomScaleSheetLayoutView="90" workbookViewId="0">
      <selection activeCell="B3" sqref="B3:B4"/>
    </sheetView>
  </sheetViews>
  <sheetFormatPr defaultRowHeight="15" x14ac:dyDescent="0.25"/>
  <cols>
    <col min="1" max="1" width="7.28515625" customWidth="1"/>
    <col min="2" max="2" width="25.28515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1" t="s">
        <v>223</v>
      </c>
      <c r="C1" s="32"/>
      <c r="D1" s="32"/>
      <c r="E1" s="32"/>
      <c r="F1" s="32"/>
      <c r="G1" s="32"/>
      <c r="H1" s="32"/>
      <c r="I1" s="32"/>
      <c r="J1" s="32"/>
      <c r="K1" s="2"/>
    </row>
    <row r="2" spans="1:11" ht="31.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33" customHeight="1" x14ac:dyDescent="0.25">
      <c r="A3" s="34" t="s">
        <v>2</v>
      </c>
      <c r="B3" s="34" t="s">
        <v>3</v>
      </c>
      <c r="C3" s="35" t="s">
        <v>4</v>
      </c>
      <c r="D3" s="35"/>
      <c r="E3" s="35"/>
      <c r="F3" s="35" t="s">
        <v>5</v>
      </c>
      <c r="G3" s="35" t="s">
        <v>6</v>
      </c>
      <c r="H3" s="35"/>
      <c r="I3" s="35"/>
      <c r="J3" s="35"/>
      <c r="K3" s="36" t="s">
        <v>38</v>
      </c>
    </row>
    <row r="4" spans="1:11" ht="158.25" customHeight="1" x14ac:dyDescent="0.25">
      <c r="A4" s="34"/>
      <c r="B4" s="34"/>
      <c r="C4" s="27" t="s">
        <v>8</v>
      </c>
      <c r="D4" s="27" t="s">
        <v>37</v>
      </c>
      <c r="E4" s="27" t="s">
        <v>10</v>
      </c>
      <c r="F4" s="35"/>
      <c r="G4" s="28" t="s">
        <v>11</v>
      </c>
      <c r="H4" s="27" t="s">
        <v>36</v>
      </c>
      <c r="I4" s="27" t="s">
        <v>13</v>
      </c>
      <c r="J4" s="27" t="s">
        <v>36</v>
      </c>
      <c r="K4" s="36"/>
    </row>
    <row r="5" spans="1:11" ht="63" x14ac:dyDescent="0.25">
      <c r="A5" s="8">
        <v>1</v>
      </c>
      <c r="B5" s="155" t="s">
        <v>222</v>
      </c>
      <c r="C5" s="10"/>
      <c r="D5" s="79">
        <v>286.75</v>
      </c>
      <c r="E5" s="154" t="s">
        <v>221</v>
      </c>
      <c r="F5" s="12">
        <f>SUM(C5,D5)</f>
        <v>286.75</v>
      </c>
      <c r="G5" s="9"/>
      <c r="H5" s="10"/>
      <c r="I5" s="13"/>
      <c r="J5" s="10"/>
      <c r="K5" s="14"/>
    </row>
    <row r="6" spans="1:11" ht="47.25" x14ac:dyDescent="0.25">
      <c r="A6" s="8"/>
      <c r="B6" s="9"/>
      <c r="C6" s="10"/>
      <c r="D6" s="79">
        <v>620.22500000000002</v>
      </c>
      <c r="E6" s="154" t="s">
        <v>218</v>
      </c>
      <c r="F6" s="12">
        <f>SUM(C6,D6)</f>
        <v>620.22500000000002</v>
      </c>
      <c r="G6" s="9"/>
      <c r="H6" s="10"/>
      <c r="I6" s="13"/>
      <c r="J6" s="10"/>
      <c r="K6" s="14"/>
    </row>
    <row r="7" spans="1:11" ht="31.5" x14ac:dyDescent="0.25">
      <c r="A7" s="8">
        <v>2</v>
      </c>
      <c r="B7" s="155" t="s">
        <v>220</v>
      </c>
      <c r="C7" s="10"/>
      <c r="D7" s="79">
        <v>0.05</v>
      </c>
      <c r="E7" s="154" t="s">
        <v>18</v>
      </c>
      <c r="F7" s="12">
        <f>SUM(C7,D7)</f>
        <v>0.05</v>
      </c>
      <c r="G7" s="9"/>
      <c r="H7" s="79"/>
      <c r="I7" s="154" t="s">
        <v>18</v>
      </c>
      <c r="J7" s="79">
        <v>0.05</v>
      </c>
      <c r="K7" s="14"/>
    </row>
    <row r="8" spans="1:11" ht="47.25" x14ac:dyDescent="0.25">
      <c r="A8" s="8">
        <v>3</v>
      </c>
      <c r="B8" s="155" t="s">
        <v>219</v>
      </c>
      <c r="C8" s="10"/>
      <c r="D8" s="79">
        <v>366.55099999999999</v>
      </c>
      <c r="E8" s="154" t="s">
        <v>18</v>
      </c>
      <c r="F8" s="12">
        <f>SUM(C8,D8)</f>
        <v>366.55099999999999</v>
      </c>
      <c r="G8" s="9"/>
      <c r="H8" s="79"/>
      <c r="I8" s="154" t="s">
        <v>18</v>
      </c>
      <c r="J8" s="79">
        <v>366.55099999999999</v>
      </c>
      <c r="K8" s="14"/>
    </row>
    <row r="9" spans="1:11" ht="15.75" x14ac:dyDescent="0.25">
      <c r="A9" s="8"/>
      <c r="B9" s="9"/>
      <c r="C9" s="10"/>
      <c r="D9" s="10">
        <v>5.5</v>
      </c>
      <c r="E9" s="11" t="s">
        <v>216</v>
      </c>
      <c r="F9" s="12">
        <f>SUM(C9,D9)</f>
        <v>5.5</v>
      </c>
      <c r="G9" s="9"/>
      <c r="H9" s="10"/>
      <c r="I9" s="11" t="s">
        <v>216</v>
      </c>
      <c r="J9" s="10">
        <v>5.5</v>
      </c>
      <c r="K9" s="14"/>
    </row>
    <row r="10" spans="1:11" ht="47.25" x14ac:dyDescent="0.25">
      <c r="A10" s="8"/>
      <c r="B10" s="155"/>
      <c r="C10" s="10"/>
      <c r="D10" s="79">
        <v>5</v>
      </c>
      <c r="E10" s="154" t="s">
        <v>218</v>
      </c>
      <c r="F10" s="12">
        <f>SUM(C10,D10)</f>
        <v>5</v>
      </c>
      <c r="G10" s="40"/>
      <c r="H10" s="79"/>
      <c r="I10" s="154" t="s">
        <v>218</v>
      </c>
      <c r="J10" s="79">
        <v>5</v>
      </c>
      <c r="K10" s="14"/>
    </row>
    <row r="11" spans="1:11" ht="31.5" x14ac:dyDescent="0.25">
      <c r="A11" s="8"/>
      <c r="B11" s="9"/>
      <c r="C11" s="10"/>
      <c r="D11" s="79">
        <v>25.96</v>
      </c>
      <c r="E11" s="154" t="s">
        <v>217</v>
      </c>
      <c r="F11" s="12">
        <f>SUM(C11,D11)</f>
        <v>25.96</v>
      </c>
      <c r="G11" s="40"/>
      <c r="H11" s="79"/>
      <c r="I11" s="154" t="s">
        <v>217</v>
      </c>
      <c r="J11" s="79">
        <v>12.977</v>
      </c>
      <c r="K11" s="14"/>
    </row>
    <row r="12" spans="1:11" ht="15.75" x14ac:dyDescent="0.25">
      <c r="A12" s="8"/>
      <c r="B12" s="9"/>
      <c r="C12" s="10"/>
      <c r="D12" s="10">
        <v>0.15</v>
      </c>
      <c r="E12" s="11" t="s">
        <v>216</v>
      </c>
      <c r="F12" s="12">
        <f>SUM(C12,D12)</f>
        <v>0.15</v>
      </c>
      <c r="G12" s="9"/>
      <c r="H12" s="10"/>
      <c r="I12" s="11" t="s">
        <v>216</v>
      </c>
      <c r="J12" s="10">
        <v>0.08</v>
      </c>
      <c r="K12" s="14"/>
    </row>
    <row r="13" spans="1:11" ht="47.25" x14ac:dyDescent="0.25">
      <c r="A13" s="40"/>
      <c r="B13" s="9"/>
      <c r="C13" s="10"/>
      <c r="D13" s="79">
        <v>0.08</v>
      </c>
      <c r="E13" s="11" t="s">
        <v>215</v>
      </c>
      <c r="F13" s="12">
        <f>SUM(C13,D13)</f>
        <v>0.08</v>
      </c>
      <c r="G13" s="9"/>
      <c r="H13" s="79"/>
      <c r="I13" s="154" t="s">
        <v>215</v>
      </c>
      <c r="J13" s="79">
        <v>0.04</v>
      </c>
      <c r="K13" s="14"/>
    </row>
    <row r="14" spans="1:11" ht="15.75" x14ac:dyDescent="0.25">
      <c r="A14" s="40"/>
      <c r="B14" s="9"/>
      <c r="C14" s="10"/>
      <c r="D14" s="79">
        <v>31.2</v>
      </c>
      <c r="E14" s="11" t="s">
        <v>214</v>
      </c>
      <c r="F14" s="12">
        <f>SUM(C14,D14)</f>
        <v>31.2</v>
      </c>
      <c r="G14" s="9"/>
      <c r="H14" s="79"/>
      <c r="I14" s="154"/>
      <c r="J14" s="79"/>
      <c r="K14" s="14"/>
    </row>
    <row r="15" spans="1:11" ht="15.75" x14ac:dyDescent="0.25">
      <c r="A15" s="40"/>
      <c r="B15" s="9"/>
      <c r="C15" s="10"/>
      <c r="D15" s="79">
        <v>27.1</v>
      </c>
      <c r="E15" s="11" t="s">
        <v>213</v>
      </c>
      <c r="F15" s="12">
        <f>SUM(C15,D15)</f>
        <v>27.1</v>
      </c>
      <c r="G15" s="9"/>
      <c r="H15" s="79"/>
      <c r="I15" s="154"/>
      <c r="J15" s="79"/>
      <c r="K15" s="14"/>
    </row>
    <row r="16" spans="1:11" ht="69.75" customHeight="1" x14ac:dyDescent="0.25">
      <c r="A16" s="40">
        <v>4</v>
      </c>
      <c r="B16" s="155" t="s">
        <v>212</v>
      </c>
      <c r="C16" s="10"/>
      <c r="D16" s="79">
        <v>33.54</v>
      </c>
      <c r="E16" s="154" t="s">
        <v>211</v>
      </c>
      <c r="F16" s="12">
        <f>SUM(C16,D16)</f>
        <v>33.54</v>
      </c>
      <c r="G16" s="9"/>
      <c r="H16" s="10"/>
      <c r="I16" s="11"/>
      <c r="J16" s="10"/>
      <c r="K16" s="14"/>
    </row>
    <row r="17" spans="1:11" ht="15.75" x14ac:dyDescent="0.25">
      <c r="A17" s="8"/>
      <c r="B17" s="9"/>
      <c r="C17" s="10"/>
      <c r="D17" s="10">
        <v>1.75</v>
      </c>
      <c r="E17" s="11" t="s">
        <v>210</v>
      </c>
      <c r="F17" s="12">
        <f>SUM(C17,D17)</f>
        <v>1.75</v>
      </c>
      <c r="G17" s="9"/>
      <c r="H17" s="10"/>
      <c r="I17" s="11"/>
      <c r="J17" s="10"/>
      <c r="K17" s="14"/>
    </row>
    <row r="18" spans="1:11" ht="63" x14ac:dyDescent="0.25">
      <c r="A18" s="8">
        <v>5</v>
      </c>
      <c r="B18" s="155" t="s">
        <v>209</v>
      </c>
      <c r="C18" s="10"/>
      <c r="D18" s="79">
        <v>310.14</v>
      </c>
      <c r="E18" s="154" t="s">
        <v>208</v>
      </c>
      <c r="F18" s="12">
        <f>SUM(C18,D18)</f>
        <v>310.14</v>
      </c>
      <c r="G18" s="9"/>
      <c r="H18" s="10"/>
      <c r="I18" s="11"/>
      <c r="J18" s="10"/>
      <c r="K18" s="14"/>
    </row>
    <row r="19" spans="1:11" ht="47.25" x14ac:dyDescent="0.25">
      <c r="A19" s="8">
        <v>6</v>
      </c>
      <c r="B19" s="9" t="s">
        <v>207</v>
      </c>
      <c r="C19" s="10"/>
      <c r="D19" s="79">
        <v>30</v>
      </c>
      <c r="E19" s="11" t="s">
        <v>206</v>
      </c>
      <c r="F19" s="12">
        <f>SUM(C19,D19)</f>
        <v>30</v>
      </c>
      <c r="G19" s="9"/>
      <c r="H19" s="10"/>
      <c r="I19" s="11"/>
      <c r="J19" s="10"/>
      <c r="K19" s="14"/>
    </row>
    <row r="20" spans="1:11" ht="15.75" x14ac:dyDescent="0.25">
      <c r="A20" s="8"/>
      <c r="B20" s="9"/>
      <c r="C20" s="10"/>
      <c r="D20" s="79">
        <v>2.4</v>
      </c>
      <c r="E20" s="11" t="s">
        <v>205</v>
      </c>
      <c r="F20" s="12">
        <f>SUM(C20,D20)</f>
        <v>2.4</v>
      </c>
      <c r="G20" s="9"/>
      <c r="H20" s="10"/>
      <c r="I20" s="11"/>
      <c r="J20" s="10"/>
      <c r="K20" s="14"/>
    </row>
    <row r="21" spans="1:11" ht="31.5" x14ac:dyDescent="0.25">
      <c r="A21" s="8"/>
      <c r="B21" s="9"/>
      <c r="C21" s="10"/>
      <c r="D21" s="79">
        <v>1.8</v>
      </c>
      <c r="E21" s="11" t="s">
        <v>204</v>
      </c>
      <c r="F21" s="12">
        <f>SUM(C21,D21)</f>
        <v>1.8</v>
      </c>
      <c r="G21" s="9"/>
      <c r="H21" s="10"/>
      <c r="I21" s="11"/>
      <c r="J21" s="10"/>
      <c r="K21" s="14"/>
    </row>
    <row r="22" spans="1:11" ht="31.5" x14ac:dyDescent="0.25">
      <c r="A22" s="8">
        <v>7</v>
      </c>
      <c r="B22" s="155" t="s">
        <v>203</v>
      </c>
      <c r="C22" s="10"/>
      <c r="D22" s="79">
        <v>32.4</v>
      </c>
      <c r="E22" s="154" t="s">
        <v>18</v>
      </c>
      <c r="F22" s="12">
        <f>SUM(C22,D22)</f>
        <v>32.4</v>
      </c>
      <c r="G22" s="9"/>
      <c r="H22" s="10"/>
      <c r="I22" s="11"/>
      <c r="J22" s="10"/>
      <c r="K22" s="14"/>
    </row>
    <row r="23" spans="1:11" ht="31.5" x14ac:dyDescent="0.25">
      <c r="A23" s="8">
        <v>8</v>
      </c>
      <c r="B23" s="155" t="s">
        <v>202</v>
      </c>
      <c r="C23" s="10"/>
      <c r="D23" s="79">
        <v>97.88</v>
      </c>
      <c r="E23" s="154" t="s">
        <v>18</v>
      </c>
      <c r="F23" s="12">
        <f>SUM(C23,D23)</f>
        <v>97.88</v>
      </c>
      <c r="G23" s="9"/>
      <c r="H23" s="10"/>
      <c r="I23" s="11"/>
      <c r="J23" s="10"/>
      <c r="K23" s="14"/>
    </row>
    <row r="24" spans="1:11" ht="47.25" x14ac:dyDescent="0.25">
      <c r="A24" s="8">
        <v>9</v>
      </c>
      <c r="B24" s="155" t="s">
        <v>201</v>
      </c>
      <c r="C24" s="10"/>
      <c r="D24" s="79">
        <v>388</v>
      </c>
      <c r="E24" s="154" t="s">
        <v>200</v>
      </c>
      <c r="F24" s="12">
        <f>SUM(C24,D24)</f>
        <v>388</v>
      </c>
      <c r="G24" s="9"/>
      <c r="H24" s="10"/>
      <c r="I24" s="11"/>
      <c r="J24" s="10"/>
      <c r="K24" s="14"/>
    </row>
    <row r="25" spans="1:11" ht="15.75" x14ac:dyDescent="0.25">
      <c r="A25" s="40"/>
      <c r="B25" s="9"/>
      <c r="C25" s="10"/>
      <c r="D25" s="10"/>
      <c r="E25" s="11"/>
      <c r="F25" s="12">
        <f>SUM(C25,D25)</f>
        <v>0</v>
      </c>
      <c r="G25" s="9"/>
      <c r="H25" s="10"/>
      <c r="I25" s="11"/>
      <c r="J25" s="10"/>
      <c r="K25" s="14"/>
    </row>
    <row r="26" spans="1:11" ht="15.75" x14ac:dyDescent="0.25">
      <c r="A26" s="40"/>
      <c r="B26" s="9"/>
      <c r="C26" s="10"/>
      <c r="D26" s="10"/>
      <c r="E26" s="11"/>
      <c r="F26" s="12">
        <f>SUM(C26,D26)</f>
        <v>0</v>
      </c>
      <c r="G26" s="9"/>
      <c r="H26" s="10"/>
      <c r="I26" s="11"/>
      <c r="J26" s="10"/>
      <c r="K26" s="14"/>
    </row>
    <row r="27" spans="1:11" ht="15.75" x14ac:dyDescent="0.25">
      <c r="A27" s="8"/>
      <c r="B27" s="9"/>
      <c r="C27" s="10"/>
      <c r="D27" s="10"/>
      <c r="E27" s="11"/>
      <c r="F27" s="12">
        <f>SUM(C27,D27)</f>
        <v>0</v>
      </c>
      <c r="G27" s="9"/>
      <c r="H27" s="10"/>
      <c r="I27" s="11"/>
      <c r="J27" s="10"/>
      <c r="K27" s="14"/>
    </row>
    <row r="28" spans="1:11" ht="15.75" x14ac:dyDescent="0.25">
      <c r="A28" s="8"/>
      <c r="B28" s="9"/>
      <c r="C28" s="10"/>
      <c r="D28" s="10"/>
      <c r="E28" s="11"/>
      <c r="F28" s="12">
        <f>SUM(C28,D28)</f>
        <v>0</v>
      </c>
      <c r="G28" s="9"/>
      <c r="H28" s="10"/>
      <c r="I28" s="11"/>
      <c r="J28" s="10"/>
      <c r="K28" s="14"/>
    </row>
    <row r="29" spans="1:11" ht="15.75" x14ac:dyDescent="0.25">
      <c r="A29" s="8"/>
      <c r="B29" s="9"/>
      <c r="C29" s="10"/>
      <c r="D29" s="10"/>
      <c r="E29" s="11"/>
      <c r="F29" s="12">
        <f>SUM(C29,D29)</f>
        <v>0</v>
      </c>
      <c r="G29" s="9"/>
      <c r="H29" s="10"/>
      <c r="I29" s="11"/>
      <c r="J29" s="10"/>
      <c r="K29" s="14"/>
    </row>
    <row r="30" spans="1:11" ht="15.75" x14ac:dyDescent="0.25">
      <c r="A30" s="40"/>
      <c r="B30" s="9"/>
      <c r="C30" s="10"/>
      <c r="D30" s="10"/>
      <c r="E30" s="11"/>
      <c r="F30" s="12">
        <f>SUM(C30,D30)</f>
        <v>0</v>
      </c>
      <c r="G30" s="9"/>
      <c r="H30" s="10"/>
      <c r="I30" s="11"/>
      <c r="J30" s="10"/>
      <c r="K30" s="14"/>
    </row>
    <row r="31" spans="1:11" ht="15.75" x14ac:dyDescent="0.25">
      <c r="A31" s="40"/>
      <c r="B31" s="9"/>
      <c r="C31" s="10"/>
      <c r="D31" s="10"/>
      <c r="E31" s="11"/>
      <c r="F31" s="12">
        <f>SUM(C31,D31)</f>
        <v>0</v>
      </c>
      <c r="G31" s="9"/>
      <c r="H31" s="10"/>
      <c r="I31" s="11"/>
      <c r="J31" s="10"/>
      <c r="K31" s="14"/>
    </row>
    <row r="32" spans="1:11" ht="15.75" x14ac:dyDescent="0.25">
      <c r="A32" s="8"/>
      <c r="B32" s="9"/>
      <c r="C32" s="10"/>
      <c r="D32" s="10"/>
      <c r="E32" s="11"/>
      <c r="F32" s="12">
        <f>SUM(C32,D32)</f>
        <v>0</v>
      </c>
      <c r="G32" s="9"/>
      <c r="H32" s="10"/>
      <c r="I32" s="11"/>
      <c r="J32" s="10"/>
      <c r="K32" s="14"/>
    </row>
    <row r="33" spans="1:11" ht="15.75" x14ac:dyDescent="0.25">
      <c r="A33" s="8"/>
      <c r="B33" s="9"/>
      <c r="C33" s="10"/>
      <c r="D33" s="10"/>
      <c r="E33" s="11"/>
      <c r="F33" s="12">
        <f>SUM(C33,D33)</f>
        <v>0</v>
      </c>
      <c r="G33" s="9"/>
      <c r="H33" s="10"/>
      <c r="I33" s="11"/>
      <c r="J33" s="10"/>
      <c r="K33" s="14"/>
    </row>
    <row r="34" spans="1:11" ht="15.75" x14ac:dyDescent="0.25">
      <c r="A34" s="8"/>
      <c r="B34" s="9"/>
      <c r="C34" s="10"/>
      <c r="D34" s="10"/>
      <c r="E34" s="11"/>
      <c r="F34" s="12">
        <f>SUM(C34,D34)</f>
        <v>0</v>
      </c>
      <c r="G34" s="9"/>
      <c r="H34" s="10"/>
      <c r="I34" s="11"/>
      <c r="J34" s="10"/>
      <c r="K34" s="14"/>
    </row>
    <row r="35" spans="1:11" ht="15.75" x14ac:dyDescent="0.25">
      <c r="A35" s="15"/>
      <c r="B35" s="37"/>
      <c r="C35" s="38"/>
      <c r="D35" s="38"/>
      <c r="E35" s="39"/>
      <c r="F35" s="12">
        <f>SUM(C35,D35)</f>
        <v>0</v>
      </c>
      <c r="G35" s="37"/>
      <c r="H35" s="38"/>
      <c r="I35" s="39"/>
      <c r="J35" s="38"/>
      <c r="K35" s="14"/>
    </row>
    <row r="36" spans="1:11" ht="15.75" x14ac:dyDescent="0.25">
      <c r="A36" s="15"/>
      <c r="B36" s="37"/>
      <c r="C36" s="38"/>
      <c r="D36" s="38"/>
      <c r="E36" s="39"/>
      <c r="F36" s="12">
        <f>SUM(C36,D36)</f>
        <v>0</v>
      </c>
      <c r="G36" s="37"/>
      <c r="H36" s="38"/>
      <c r="I36" s="39"/>
      <c r="J36" s="38"/>
      <c r="K36" s="14"/>
    </row>
    <row r="37" spans="1:11" ht="15.75" x14ac:dyDescent="0.25">
      <c r="A37" s="37"/>
      <c r="B37" s="16" t="s">
        <v>20</v>
      </c>
      <c r="C37" s="17">
        <f>SUM(C5:C36)</f>
        <v>0</v>
      </c>
      <c r="D37" s="17">
        <f>SUM(D5:D36)</f>
        <v>2266.4760000000001</v>
      </c>
      <c r="E37" s="18"/>
      <c r="F37" s="19">
        <f>SUM(C37,D37)</f>
        <v>2266.4760000000001</v>
      </c>
      <c r="G37" s="20"/>
      <c r="H37" s="17">
        <f>SUM(H5:H36)</f>
        <v>0</v>
      </c>
      <c r="I37" s="18"/>
      <c r="J37" s="17">
        <f>SUM(J5:J36)</f>
        <v>390.19799999999998</v>
      </c>
      <c r="K37" s="21">
        <f>C37-H37</f>
        <v>0</v>
      </c>
    </row>
    <row r="40" spans="1:11" ht="15.75" x14ac:dyDescent="0.25">
      <c r="B40" s="22" t="s">
        <v>21</v>
      </c>
      <c r="F40" s="23"/>
      <c r="G40" s="29" t="s">
        <v>199</v>
      </c>
      <c r="H40" s="30"/>
    </row>
    <row r="41" spans="1:11" x14ac:dyDescent="0.25">
      <c r="B41" s="22"/>
      <c r="F41" s="24" t="s">
        <v>23</v>
      </c>
      <c r="G41" s="25"/>
      <c r="H41" s="25"/>
    </row>
    <row r="42" spans="1:11" ht="15.75" x14ac:dyDescent="0.25">
      <c r="B42" s="22" t="s">
        <v>24</v>
      </c>
      <c r="F42" s="23"/>
      <c r="G42" s="29" t="s">
        <v>198</v>
      </c>
      <c r="H42" s="30"/>
    </row>
    <row r="43" spans="1:11" x14ac:dyDescent="0.25">
      <c r="F43" s="24" t="s">
        <v>23</v>
      </c>
      <c r="G43" s="25"/>
      <c r="H43" s="25"/>
    </row>
  </sheetData>
  <mergeCells count="10">
    <mergeCell ref="K3:K4"/>
    <mergeCell ref="A2:K2"/>
    <mergeCell ref="B1:J1"/>
    <mergeCell ref="C3:E3"/>
    <mergeCell ref="G42:H42"/>
    <mergeCell ref="G40:H40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5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90" zoomScaleNormal="90" zoomScaleSheetLayoutView="70" workbookViewId="0">
      <selection activeCell="B9" sqref="B9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12" max="13" width="4.28515625" customWidth="1"/>
  </cols>
  <sheetData>
    <row r="1" spans="1:13" ht="26.25" customHeight="1" x14ac:dyDescent="0.3">
      <c r="A1" s="181" t="s">
        <v>253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4"/>
      <c r="M1" s="4"/>
    </row>
    <row r="2" spans="1:13" ht="20.25" customHeight="1" x14ac:dyDescent="0.3">
      <c r="A2" s="181" t="s">
        <v>252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4"/>
      <c r="M2" s="4"/>
    </row>
    <row r="3" spans="1:13" ht="20.25" customHeight="1" x14ac:dyDescent="0.35">
      <c r="A3" s="180" t="s">
        <v>251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4"/>
      <c r="M3" s="4"/>
    </row>
    <row r="4" spans="1:13" ht="17.25" customHeight="1" x14ac:dyDescent="0.3">
      <c r="A4" s="179" t="s">
        <v>250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3" ht="14.2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3" ht="33" customHeight="1" x14ac:dyDescent="0.25">
      <c r="A6" s="34" t="s">
        <v>2</v>
      </c>
      <c r="B6" s="34" t="s">
        <v>3</v>
      </c>
      <c r="C6" s="35" t="s">
        <v>4</v>
      </c>
      <c r="D6" s="35"/>
      <c r="E6" s="35"/>
      <c r="F6" s="35" t="s">
        <v>5</v>
      </c>
      <c r="G6" s="35" t="s">
        <v>6</v>
      </c>
      <c r="H6" s="35"/>
      <c r="I6" s="35"/>
      <c r="J6" s="35"/>
      <c r="K6" s="36" t="s">
        <v>38</v>
      </c>
    </row>
    <row r="7" spans="1:13" ht="158.25" customHeight="1" x14ac:dyDescent="0.25">
      <c r="A7" s="34"/>
      <c r="B7" s="34"/>
      <c r="C7" s="27" t="s">
        <v>8</v>
      </c>
      <c r="D7" s="27" t="s">
        <v>37</v>
      </c>
      <c r="E7" s="27" t="s">
        <v>10</v>
      </c>
      <c r="F7" s="35"/>
      <c r="G7" s="28" t="s">
        <v>11</v>
      </c>
      <c r="H7" s="27" t="s">
        <v>249</v>
      </c>
      <c r="I7" s="27" t="s">
        <v>13</v>
      </c>
      <c r="J7" s="27" t="s">
        <v>248</v>
      </c>
      <c r="K7" s="36"/>
    </row>
    <row r="8" spans="1:13" ht="25.5" x14ac:dyDescent="0.25">
      <c r="A8" s="8">
        <v>1</v>
      </c>
      <c r="B8" s="172" t="s">
        <v>247</v>
      </c>
      <c r="C8" s="10"/>
      <c r="D8" s="171">
        <v>6.1</v>
      </c>
      <c r="E8" s="27" t="s">
        <v>236</v>
      </c>
      <c r="F8" s="169">
        <f>D8+C8</f>
        <v>6.1</v>
      </c>
      <c r="G8" s="9"/>
      <c r="H8" s="170">
        <f>C8</f>
        <v>0</v>
      </c>
      <c r="I8" s="27" t="str">
        <f>E8</f>
        <v xml:space="preserve">предмети медичного призначення </v>
      </c>
      <c r="J8" s="169">
        <f>D8</f>
        <v>6.1</v>
      </c>
      <c r="K8" s="14"/>
    </row>
    <row r="9" spans="1:13" ht="25.5" x14ac:dyDescent="0.25">
      <c r="A9" s="8">
        <v>2</v>
      </c>
      <c r="B9" s="172" t="s">
        <v>247</v>
      </c>
      <c r="C9" s="10"/>
      <c r="D9" s="171">
        <v>131.44</v>
      </c>
      <c r="E9" s="27" t="s">
        <v>234</v>
      </c>
      <c r="F9" s="169">
        <f>D9+C9</f>
        <v>131.44</v>
      </c>
      <c r="G9" s="9"/>
      <c r="H9" s="170">
        <f>C9</f>
        <v>0</v>
      </c>
      <c r="I9" s="27" t="str">
        <f>E9</f>
        <v xml:space="preserve">медикаменти </v>
      </c>
      <c r="J9" s="169">
        <f>D9</f>
        <v>131.44</v>
      </c>
      <c r="K9" s="14"/>
    </row>
    <row r="10" spans="1:13" ht="39" x14ac:dyDescent="0.25">
      <c r="A10" s="8">
        <v>3</v>
      </c>
      <c r="B10" s="173" t="s">
        <v>246</v>
      </c>
      <c r="C10" s="10"/>
      <c r="D10" s="171">
        <v>27.1</v>
      </c>
      <c r="E10" s="27" t="s">
        <v>234</v>
      </c>
      <c r="F10" s="169">
        <f>D10+C10</f>
        <v>27.1</v>
      </c>
      <c r="G10" s="9"/>
      <c r="H10" s="170">
        <f>C10</f>
        <v>0</v>
      </c>
      <c r="I10" s="27" t="str">
        <f>E10</f>
        <v xml:space="preserve">медикаменти </v>
      </c>
      <c r="J10" s="169">
        <f>D10</f>
        <v>27.1</v>
      </c>
      <c r="K10" s="14"/>
    </row>
    <row r="11" spans="1:13" ht="39" x14ac:dyDescent="0.25">
      <c r="A11" s="8">
        <v>4</v>
      </c>
      <c r="B11" s="173" t="s">
        <v>246</v>
      </c>
      <c r="C11" s="10"/>
      <c r="D11" s="171">
        <v>5</v>
      </c>
      <c r="E11" s="27" t="s">
        <v>236</v>
      </c>
      <c r="F11" s="169">
        <f>D11+C11</f>
        <v>5</v>
      </c>
      <c r="G11" s="9"/>
      <c r="H11" s="170">
        <f>C11</f>
        <v>0</v>
      </c>
      <c r="I11" s="27" t="str">
        <f>E11</f>
        <v xml:space="preserve">предмети медичного призначення </v>
      </c>
      <c r="J11" s="169">
        <f>D11</f>
        <v>5</v>
      </c>
      <c r="K11" s="14"/>
    </row>
    <row r="12" spans="1:13" ht="51" x14ac:dyDescent="0.25">
      <c r="A12" s="8">
        <v>5</v>
      </c>
      <c r="B12" s="178" t="s">
        <v>243</v>
      </c>
      <c r="C12" s="10"/>
      <c r="D12" s="171">
        <v>77.16</v>
      </c>
      <c r="E12" s="27" t="s">
        <v>245</v>
      </c>
      <c r="F12" s="169">
        <f>D12+C12</f>
        <v>77.16</v>
      </c>
      <c r="G12" s="9"/>
      <c r="H12" s="170">
        <f>C12</f>
        <v>0</v>
      </c>
      <c r="I12" s="27" t="str">
        <f>E12</f>
        <v>медикаменти (вакцина)</v>
      </c>
      <c r="J12" s="169">
        <f>D12</f>
        <v>77.16</v>
      </c>
      <c r="K12" s="14"/>
    </row>
    <row r="13" spans="1:13" ht="39" x14ac:dyDescent="0.25">
      <c r="A13" s="8">
        <v>6</v>
      </c>
      <c r="B13" s="173" t="s">
        <v>244</v>
      </c>
      <c r="C13" s="10"/>
      <c r="D13" s="171">
        <v>608.42999999999995</v>
      </c>
      <c r="E13" s="27" t="s">
        <v>236</v>
      </c>
      <c r="F13" s="169">
        <f>D13+C13</f>
        <v>608.42999999999995</v>
      </c>
      <c r="G13" s="9"/>
      <c r="H13" s="170">
        <f>C13</f>
        <v>0</v>
      </c>
      <c r="I13" s="27" t="str">
        <f>E13</f>
        <v xml:space="preserve">предмети медичного призначення </v>
      </c>
      <c r="J13" s="169">
        <f>D13</f>
        <v>608.42999999999995</v>
      </c>
      <c r="K13" s="14"/>
    </row>
    <row r="14" spans="1:13" ht="51" x14ac:dyDescent="0.25">
      <c r="A14" s="8">
        <v>7</v>
      </c>
      <c r="B14" s="178" t="s">
        <v>243</v>
      </c>
      <c r="C14" s="10"/>
      <c r="D14" s="171">
        <v>0.7</v>
      </c>
      <c r="E14" s="27" t="s">
        <v>236</v>
      </c>
      <c r="F14" s="169">
        <f>D14+C14</f>
        <v>0.7</v>
      </c>
      <c r="G14" s="9"/>
      <c r="H14" s="170">
        <f>C14</f>
        <v>0</v>
      </c>
      <c r="I14" s="27" t="str">
        <f>E14</f>
        <v xml:space="preserve">предмети медичного призначення </v>
      </c>
      <c r="J14" s="169">
        <f>D14</f>
        <v>0.7</v>
      </c>
      <c r="K14" s="14"/>
    </row>
    <row r="15" spans="1:13" ht="51" x14ac:dyDescent="0.25">
      <c r="A15" s="8">
        <v>8</v>
      </c>
      <c r="B15" s="178" t="s">
        <v>243</v>
      </c>
      <c r="C15" s="10"/>
      <c r="D15" s="171">
        <v>60.51</v>
      </c>
      <c r="E15" s="27" t="s">
        <v>208</v>
      </c>
      <c r="F15" s="169">
        <f>D15+C15</f>
        <v>60.51</v>
      </c>
      <c r="G15" s="9"/>
      <c r="H15" s="170">
        <f>C15</f>
        <v>0</v>
      </c>
      <c r="I15" s="27" t="str">
        <f>E15</f>
        <v>медичне обладнання</v>
      </c>
      <c r="J15" s="169">
        <f>D15</f>
        <v>60.51</v>
      </c>
      <c r="K15" s="14"/>
    </row>
    <row r="16" spans="1:13" ht="26.25" x14ac:dyDescent="0.25">
      <c r="A16" s="8">
        <v>9</v>
      </c>
      <c r="B16" s="173" t="s">
        <v>242</v>
      </c>
      <c r="C16" s="10"/>
      <c r="D16" s="171">
        <v>102.14</v>
      </c>
      <c r="E16" s="27" t="s">
        <v>208</v>
      </c>
      <c r="F16" s="169">
        <f>D16+C16</f>
        <v>102.14</v>
      </c>
      <c r="G16" s="9"/>
      <c r="H16" s="170">
        <f>C16</f>
        <v>0</v>
      </c>
      <c r="I16" s="27" t="str">
        <f>E16</f>
        <v>медичне обладнання</v>
      </c>
      <c r="J16" s="169">
        <f>D16</f>
        <v>102.14</v>
      </c>
      <c r="K16" s="14"/>
    </row>
    <row r="17" spans="1:11" ht="25.5" x14ac:dyDescent="0.25">
      <c r="A17" s="8">
        <v>10</v>
      </c>
      <c r="B17" s="177" t="s">
        <v>241</v>
      </c>
      <c r="C17" s="10"/>
      <c r="D17" s="171">
        <v>1.1299999999999999</v>
      </c>
      <c r="E17" s="27" t="s">
        <v>234</v>
      </c>
      <c r="F17" s="169">
        <f>D17+C17</f>
        <v>1.1299999999999999</v>
      </c>
      <c r="G17" s="9"/>
      <c r="H17" s="170">
        <f>C17</f>
        <v>0</v>
      </c>
      <c r="I17" s="27" t="str">
        <f>E17</f>
        <v xml:space="preserve">медикаменти </v>
      </c>
      <c r="J17" s="169">
        <f>D17</f>
        <v>1.1299999999999999</v>
      </c>
      <c r="K17" s="14"/>
    </row>
    <row r="18" spans="1:11" ht="25.5" x14ac:dyDescent="0.25">
      <c r="A18" s="8">
        <v>11</v>
      </c>
      <c r="B18" s="176" t="s">
        <v>240</v>
      </c>
      <c r="C18" s="10"/>
      <c r="D18" s="171">
        <v>17.73</v>
      </c>
      <c r="E18" s="27" t="s">
        <v>236</v>
      </c>
      <c r="F18" s="169">
        <f>D18+C18</f>
        <v>17.73</v>
      </c>
      <c r="G18" s="9"/>
      <c r="H18" s="170">
        <f>C18</f>
        <v>0</v>
      </c>
      <c r="I18" s="27" t="str">
        <f>E18</f>
        <v xml:space="preserve">предмети медичного призначення </v>
      </c>
      <c r="J18" s="169">
        <f>D18</f>
        <v>17.73</v>
      </c>
      <c r="K18" s="14"/>
    </row>
    <row r="19" spans="1:11" ht="15.75" x14ac:dyDescent="0.25">
      <c r="A19" s="8">
        <v>12</v>
      </c>
      <c r="B19" s="175" t="s">
        <v>239</v>
      </c>
      <c r="C19" s="10"/>
      <c r="D19" s="171">
        <v>154.24</v>
      </c>
      <c r="E19" s="27" t="s">
        <v>234</v>
      </c>
      <c r="F19" s="169">
        <f>D19+C19</f>
        <v>154.24</v>
      </c>
      <c r="G19" s="9"/>
      <c r="H19" s="170">
        <f>C19</f>
        <v>0</v>
      </c>
      <c r="I19" s="27" t="str">
        <f>E19</f>
        <v xml:space="preserve">медикаменти </v>
      </c>
      <c r="J19" s="169">
        <f>D19</f>
        <v>154.24</v>
      </c>
      <c r="K19" s="14"/>
    </row>
    <row r="20" spans="1:11" ht="25.5" x14ac:dyDescent="0.25">
      <c r="A20" s="8">
        <v>13</v>
      </c>
      <c r="B20" s="175" t="s">
        <v>238</v>
      </c>
      <c r="C20" s="10"/>
      <c r="D20" s="171">
        <v>4.18</v>
      </c>
      <c r="E20" s="27" t="s">
        <v>236</v>
      </c>
      <c r="F20" s="169">
        <f>D20+C20</f>
        <v>4.18</v>
      </c>
      <c r="G20" s="9"/>
      <c r="H20" s="170">
        <f>C20</f>
        <v>0</v>
      </c>
      <c r="I20" s="27" t="str">
        <f>E20</f>
        <v xml:space="preserve">предмети медичного призначення </v>
      </c>
      <c r="J20" s="169">
        <f>D20</f>
        <v>4.18</v>
      </c>
      <c r="K20" s="14"/>
    </row>
    <row r="21" spans="1:11" ht="38.25" x14ac:dyDescent="0.25">
      <c r="A21" s="8">
        <v>14</v>
      </c>
      <c r="B21" s="174" t="s">
        <v>237</v>
      </c>
      <c r="C21" s="10"/>
      <c r="D21" s="171">
        <v>558</v>
      </c>
      <c r="E21" s="27" t="s">
        <v>236</v>
      </c>
      <c r="F21" s="169">
        <f>D21+C21</f>
        <v>558</v>
      </c>
      <c r="G21" s="9"/>
      <c r="H21" s="170">
        <f>C21</f>
        <v>0</v>
      </c>
      <c r="I21" s="27" t="str">
        <f>E21</f>
        <v xml:space="preserve">предмети медичного призначення </v>
      </c>
      <c r="J21" s="169">
        <f>D21</f>
        <v>558</v>
      </c>
      <c r="K21" s="14"/>
    </row>
    <row r="22" spans="1:11" ht="51.75" x14ac:dyDescent="0.25">
      <c r="A22" s="8">
        <v>15</v>
      </c>
      <c r="B22" s="173" t="s">
        <v>235</v>
      </c>
      <c r="C22" s="10"/>
      <c r="D22" s="171">
        <v>404.5</v>
      </c>
      <c r="E22" s="27" t="s">
        <v>208</v>
      </c>
      <c r="F22" s="169">
        <f>D22+C22</f>
        <v>404.5</v>
      </c>
      <c r="G22" s="9"/>
      <c r="H22" s="170">
        <f>C22</f>
        <v>0</v>
      </c>
      <c r="I22" s="27" t="str">
        <f>E22</f>
        <v>медичне обладнання</v>
      </c>
      <c r="J22" s="169">
        <f>D22</f>
        <v>404.5</v>
      </c>
      <c r="K22" s="14"/>
    </row>
    <row r="23" spans="1:11" ht="15.75" x14ac:dyDescent="0.25">
      <c r="A23" s="8">
        <v>16</v>
      </c>
      <c r="B23" s="172" t="s">
        <v>83</v>
      </c>
      <c r="C23" s="10"/>
      <c r="D23" s="171">
        <v>271.97000000000003</v>
      </c>
      <c r="E23" s="27" t="s">
        <v>234</v>
      </c>
      <c r="F23" s="169">
        <f>D23+C23</f>
        <v>271.97000000000003</v>
      </c>
      <c r="G23" s="9"/>
      <c r="H23" s="170">
        <f>C23</f>
        <v>0</v>
      </c>
      <c r="I23" s="27" t="str">
        <f>E23</f>
        <v xml:space="preserve">медикаменти </v>
      </c>
      <c r="J23" s="169">
        <f>D23</f>
        <v>271.97000000000003</v>
      </c>
      <c r="K23" s="14"/>
    </row>
    <row r="24" spans="1:11" ht="31.5" customHeight="1" x14ac:dyDescent="0.25">
      <c r="A24" s="8">
        <v>17</v>
      </c>
      <c r="B24" s="172" t="s">
        <v>83</v>
      </c>
      <c r="C24" s="10"/>
      <c r="D24" s="171">
        <v>0.9</v>
      </c>
      <c r="E24" s="27" t="s">
        <v>233</v>
      </c>
      <c r="F24" s="169">
        <f>D24+C24</f>
        <v>0.9</v>
      </c>
      <c r="G24" s="9"/>
      <c r="H24" s="170">
        <f>C24</f>
        <v>0</v>
      </c>
      <c r="I24" s="27" t="str">
        <f>E24</f>
        <v>меблі офісні</v>
      </c>
      <c r="J24" s="169">
        <f>D24</f>
        <v>0.9</v>
      </c>
      <c r="K24" s="14"/>
    </row>
    <row r="25" spans="1:11" ht="15.75" x14ac:dyDescent="0.25">
      <c r="A25" s="9"/>
      <c r="B25" s="16" t="s">
        <v>20</v>
      </c>
      <c r="C25" s="21">
        <f>SUM(C8:C24)</f>
        <v>0</v>
      </c>
      <c r="D25" s="165">
        <f>SUM(D8:D24)</f>
        <v>2431.23</v>
      </c>
      <c r="E25" s="166"/>
      <c r="F25" s="168">
        <f>SUM(C25,D25)</f>
        <v>2431.23</v>
      </c>
      <c r="G25" s="167"/>
      <c r="H25" s="165">
        <f>SUM(H8:H24)</f>
        <v>0</v>
      </c>
      <c r="I25" s="166"/>
      <c r="J25" s="165">
        <f>SUM(J8:J24)</f>
        <v>2431.23</v>
      </c>
      <c r="K25" s="21">
        <f>F25-H25-J25</f>
        <v>0</v>
      </c>
    </row>
    <row r="28" spans="1:11" s="50" customFormat="1" ht="18.75" x14ac:dyDescent="0.3">
      <c r="B28" s="163" t="s">
        <v>232</v>
      </c>
      <c r="C28" s="162"/>
      <c r="D28" s="162"/>
      <c r="E28" s="55"/>
      <c r="F28" s="162"/>
      <c r="G28" s="54" t="s">
        <v>231</v>
      </c>
      <c r="H28" s="161"/>
    </row>
    <row r="29" spans="1:11" x14ac:dyDescent="0.25">
      <c r="B29" s="164"/>
      <c r="C29" s="159"/>
      <c r="D29" s="159"/>
      <c r="E29" s="160" t="s">
        <v>230</v>
      </c>
      <c r="F29" s="159"/>
      <c r="G29" s="158" t="s">
        <v>229</v>
      </c>
      <c r="H29" s="158"/>
    </row>
    <row r="30" spans="1:11" s="50" customFormat="1" ht="18.75" x14ac:dyDescent="0.3">
      <c r="B30" s="163" t="s">
        <v>24</v>
      </c>
      <c r="C30" s="162"/>
      <c r="D30" s="162"/>
      <c r="E30" s="55"/>
      <c r="F30" s="162"/>
      <c r="G30" s="54" t="s">
        <v>228</v>
      </c>
      <c r="H30" s="161"/>
    </row>
    <row r="31" spans="1:11" x14ac:dyDescent="0.25">
      <c r="B31" s="159"/>
      <c r="C31" s="159"/>
      <c r="D31" s="159"/>
      <c r="E31" s="160" t="s">
        <v>227</v>
      </c>
      <c r="F31" s="159"/>
      <c r="G31" s="158" t="s">
        <v>226</v>
      </c>
      <c r="H31" s="158"/>
    </row>
    <row r="32" spans="1:11" x14ac:dyDescent="0.25">
      <c r="B32" s="156" t="s">
        <v>225</v>
      </c>
      <c r="C32" s="157"/>
      <c r="D32" s="157"/>
      <c r="E32" s="157"/>
      <c r="F32" s="157"/>
      <c r="G32" s="157"/>
      <c r="H32" s="157"/>
    </row>
    <row r="33" spans="2:2" x14ac:dyDescent="0.25">
      <c r="B33" s="156" t="s">
        <v>224</v>
      </c>
    </row>
  </sheetData>
  <mergeCells count="15">
    <mergeCell ref="G30:H30"/>
    <mergeCell ref="G31:H31"/>
    <mergeCell ref="A5:K5"/>
    <mergeCell ref="A6:A7"/>
    <mergeCell ref="B6:B7"/>
    <mergeCell ref="C6:E6"/>
    <mergeCell ref="F6:F7"/>
    <mergeCell ref="G6:J6"/>
    <mergeCell ref="K6:K7"/>
    <mergeCell ref="A4:K4"/>
    <mergeCell ref="A1:K1"/>
    <mergeCell ref="A2:K2"/>
    <mergeCell ref="A3:K3"/>
    <mergeCell ref="G28:H28"/>
    <mergeCell ref="G29:H29"/>
  </mergeCells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="90" zoomScaleNormal="90" workbookViewId="0"/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1" t="s">
        <v>263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x14ac:dyDescent="0.25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ht="33" customHeight="1" x14ac:dyDescent="0.25">
      <c r="A3" s="34" t="s">
        <v>2</v>
      </c>
      <c r="B3" s="34" t="s">
        <v>3</v>
      </c>
      <c r="C3" s="35" t="s">
        <v>4</v>
      </c>
      <c r="D3" s="35"/>
      <c r="E3" s="35"/>
      <c r="F3" s="35" t="s">
        <v>5</v>
      </c>
      <c r="G3" s="35" t="s">
        <v>6</v>
      </c>
      <c r="H3" s="35"/>
      <c r="I3" s="35"/>
      <c r="J3" s="35"/>
      <c r="K3" s="200" t="s">
        <v>38</v>
      </c>
    </row>
    <row r="4" spans="1:11" ht="158.25" customHeight="1" x14ac:dyDescent="0.25">
      <c r="A4" s="34"/>
      <c r="B4" s="34"/>
      <c r="C4" s="27" t="s">
        <v>262</v>
      </c>
      <c r="D4" s="27" t="s">
        <v>37</v>
      </c>
      <c r="E4" s="27" t="s">
        <v>10</v>
      </c>
      <c r="F4" s="35"/>
      <c r="G4" s="27" t="s">
        <v>11</v>
      </c>
      <c r="H4" s="27" t="s">
        <v>36</v>
      </c>
      <c r="I4" s="27" t="s">
        <v>13</v>
      </c>
      <c r="J4" s="27" t="s">
        <v>36</v>
      </c>
      <c r="K4" s="199"/>
    </row>
    <row r="5" spans="1:11" ht="35.25" customHeight="1" x14ac:dyDescent="0.25">
      <c r="A5" s="8">
        <v>1</v>
      </c>
      <c r="B5" s="195" t="s">
        <v>258</v>
      </c>
      <c r="C5" s="192"/>
      <c r="D5" s="198">
        <v>16.3</v>
      </c>
      <c r="E5" s="192" t="s">
        <v>261</v>
      </c>
      <c r="F5" s="169">
        <v>16.3</v>
      </c>
      <c r="G5" s="197"/>
      <c r="H5" s="189"/>
      <c r="I5" s="192" t="s">
        <v>256</v>
      </c>
      <c r="J5" s="198">
        <v>16.3</v>
      </c>
      <c r="K5" s="188"/>
    </row>
    <row r="6" spans="1:11" ht="37.15" customHeight="1" x14ac:dyDescent="0.25">
      <c r="A6" s="8">
        <v>2</v>
      </c>
      <c r="B6" s="194" t="s">
        <v>257</v>
      </c>
      <c r="C6" s="195"/>
      <c r="D6" s="196">
        <v>6.12</v>
      </c>
      <c r="E6" s="192" t="s">
        <v>256</v>
      </c>
      <c r="F6" s="169">
        <v>6.12</v>
      </c>
      <c r="G6" s="197"/>
      <c r="H6" s="189"/>
      <c r="I6" s="195" t="s">
        <v>256</v>
      </c>
      <c r="J6" s="196">
        <v>6.12</v>
      </c>
      <c r="K6" s="188"/>
    </row>
    <row r="7" spans="1:11" ht="37.15" customHeight="1" x14ac:dyDescent="0.25">
      <c r="A7" s="8">
        <v>3</v>
      </c>
      <c r="B7" s="194" t="s">
        <v>257</v>
      </c>
      <c r="C7" s="195"/>
      <c r="D7" s="196">
        <v>19.78</v>
      </c>
      <c r="E7" s="192" t="s">
        <v>256</v>
      </c>
      <c r="F7" s="169">
        <v>19.78</v>
      </c>
      <c r="G7" s="197"/>
      <c r="H7" s="189"/>
      <c r="I7" s="195" t="s">
        <v>256</v>
      </c>
      <c r="J7" s="196">
        <v>19.78</v>
      </c>
      <c r="K7" s="188"/>
    </row>
    <row r="8" spans="1:11" ht="37.15" customHeight="1" x14ac:dyDescent="0.25">
      <c r="A8" s="8">
        <v>4</v>
      </c>
      <c r="B8" s="194" t="s">
        <v>260</v>
      </c>
      <c r="C8" s="195"/>
      <c r="D8" s="196">
        <v>1.47</v>
      </c>
      <c r="E8" s="192" t="s">
        <v>256</v>
      </c>
      <c r="F8" s="169">
        <v>1.47</v>
      </c>
      <c r="G8" s="197"/>
      <c r="H8" s="189"/>
      <c r="I8" s="195" t="s">
        <v>256</v>
      </c>
      <c r="J8" s="196">
        <v>1.47</v>
      </c>
      <c r="K8" s="188"/>
    </row>
    <row r="9" spans="1:11" ht="37.9" customHeight="1" x14ac:dyDescent="0.25">
      <c r="A9" s="8">
        <v>6</v>
      </c>
      <c r="B9" s="192" t="s">
        <v>259</v>
      </c>
      <c r="C9" s="193"/>
      <c r="D9" s="193">
        <v>4</v>
      </c>
      <c r="E9" s="190" t="s">
        <v>256</v>
      </c>
      <c r="F9" s="169">
        <v>4</v>
      </c>
      <c r="G9" s="191"/>
      <c r="H9" s="189"/>
      <c r="I9" s="190" t="s">
        <v>256</v>
      </c>
      <c r="J9" s="189">
        <v>4</v>
      </c>
      <c r="K9" s="188"/>
    </row>
    <row r="10" spans="1:11" ht="37.9" customHeight="1" x14ac:dyDescent="0.25">
      <c r="A10" s="8">
        <v>7</v>
      </c>
      <c r="B10" s="195" t="s">
        <v>258</v>
      </c>
      <c r="C10" s="193"/>
      <c r="D10" s="193">
        <v>3.95</v>
      </c>
      <c r="E10" s="190" t="s">
        <v>256</v>
      </c>
      <c r="F10" s="169">
        <v>3.95</v>
      </c>
      <c r="G10" s="191"/>
      <c r="H10" s="189"/>
      <c r="I10" s="190" t="s">
        <v>256</v>
      </c>
      <c r="J10" s="189">
        <v>3.95</v>
      </c>
      <c r="K10" s="188"/>
    </row>
    <row r="11" spans="1:11" ht="37.9" customHeight="1" x14ac:dyDescent="0.25">
      <c r="A11" s="8">
        <v>8</v>
      </c>
      <c r="B11" s="195" t="s">
        <v>258</v>
      </c>
      <c r="C11" s="193"/>
      <c r="D11" s="193">
        <v>7.28</v>
      </c>
      <c r="E11" s="190" t="s">
        <v>256</v>
      </c>
      <c r="F11" s="169">
        <v>7.28</v>
      </c>
      <c r="G11" s="191"/>
      <c r="H11" s="189"/>
      <c r="I11" s="190" t="s">
        <v>256</v>
      </c>
      <c r="J11" s="189">
        <v>7.28</v>
      </c>
      <c r="K11" s="188"/>
    </row>
    <row r="12" spans="1:11" ht="37.9" customHeight="1" x14ac:dyDescent="0.25">
      <c r="A12" s="8">
        <v>9</v>
      </c>
      <c r="B12" s="194" t="s">
        <v>257</v>
      </c>
      <c r="C12" s="193"/>
      <c r="D12" s="193">
        <v>2.2000000000000002</v>
      </c>
      <c r="E12" s="192" t="s">
        <v>256</v>
      </c>
      <c r="F12" s="169">
        <v>2.2000000000000002</v>
      </c>
      <c r="G12" s="191"/>
      <c r="H12" s="189"/>
      <c r="I12" s="190" t="s">
        <v>256</v>
      </c>
      <c r="J12" s="189">
        <v>2.2000000000000002</v>
      </c>
      <c r="K12" s="188"/>
    </row>
    <row r="13" spans="1:11" ht="15.75" x14ac:dyDescent="0.25">
      <c r="A13" s="37"/>
      <c r="B13" s="16" t="s">
        <v>20</v>
      </c>
      <c r="C13" s="17">
        <f>SUM(C5:C8)</f>
        <v>0</v>
      </c>
      <c r="D13" s="17">
        <f>D5+D6+D7+D8+D9+D10+D11+D12</f>
        <v>61.100000000000009</v>
      </c>
      <c r="E13" s="18"/>
      <c r="F13" s="165">
        <f>SUM(C13,D13)</f>
        <v>61.100000000000009</v>
      </c>
      <c r="G13" s="187"/>
      <c r="H13" s="185">
        <f>SUM(H5:H8)</f>
        <v>0</v>
      </c>
      <c r="I13" s="186"/>
      <c r="J13" s="185">
        <f>SUM(J5:J12)</f>
        <v>61.100000000000009</v>
      </c>
      <c r="K13" s="165">
        <f>C13-H13</f>
        <v>0</v>
      </c>
    </row>
    <row r="16" spans="1:11" ht="15.75" x14ac:dyDescent="0.25">
      <c r="B16" s="22" t="s">
        <v>21</v>
      </c>
      <c r="F16" s="184"/>
      <c r="G16" s="183" t="s">
        <v>255</v>
      </c>
      <c r="H16" s="183"/>
    </row>
    <row r="17" spans="2:8" x14ac:dyDescent="0.25">
      <c r="B17" s="22"/>
      <c r="F17" s="182" t="s">
        <v>23</v>
      </c>
      <c r="G17" s="182"/>
      <c r="H17" s="182"/>
    </row>
    <row r="18" spans="2:8" ht="15.75" x14ac:dyDescent="0.25">
      <c r="B18" s="22" t="s">
        <v>24</v>
      </c>
      <c r="F18" s="184"/>
      <c r="G18" s="183" t="s">
        <v>254</v>
      </c>
      <c r="H18" s="183"/>
    </row>
    <row r="19" spans="2:8" x14ac:dyDescent="0.25">
      <c r="F19" s="182" t="s">
        <v>23</v>
      </c>
      <c r="G19" s="182"/>
      <c r="H19" s="182"/>
    </row>
  </sheetData>
  <mergeCells count="12">
    <mergeCell ref="G18:H18"/>
    <mergeCell ref="F19:H19"/>
    <mergeCell ref="B1:K1"/>
    <mergeCell ref="A2:K2"/>
    <mergeCell ref="A3:A4"/>
    <mergeCell ref="B3:B4"/>
    <mergeCell ref="C3:E3"/>
    <mergeCell ref="F3:F4"/>
    <mergeCell ref="G3:J3"/>
    <mergeCell ref="K3:K4"/>
    <mergeCell ref="G16:H16"/>
    <mergeCell ref="F17:H17"/>
  </mergeCells>
  <printOptions horizontalCentered="1" verticalCentered="1"/>
  <pageMargins left="0" right="0" top="0" bottom="0" header="0" footer="0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BreakPreview" zoomScale="90" zoomScaleNormal="80" zoomScaleSheetLayoutView="90" workbookViewId="0">
      <selection activeCell="C4" sqref="C4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1" t="s">
        <v>40</v>
      </c>
      <c r="C1" s="32"/>
      <c r="D1" s="32"/>
      <c r="E1" s="32"/>
      <c r="F1" s="32"/>
      <c r="G1" s="32"/>
      <c r="H1" s="32"/>
      <c r="I1" s="32"/>
      <c r="J1" s="32"/>
      <c r="K1" s="2"/>
    </row>
    <row r="2" spans="1:11" ht="31.5" customHeight="1" x14ac:dyDescent="0.25">
      <c r="A2" s="33" t="s">
        <v>39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33" customHeight="1" x14ac:dyDescent="0.25">
      <c r="A3" s="34" t="s">
        <v>2</v>
      </c>
      <c r="B3" s="34" t="s">
        <v>3</v>
      </c>
      <c r="C3" s="35" t="s">
        <v>4</v>
      </c>
      <c r="D3" s="35"/>
      <c r="E3" s="35"/>
      <c r="F3" s="35" t="s">
        <v>5</v>
      </c>
      <c r="G3" s="35" t="s">
        <v>6</v>
      </c>
      <c r="H3" s="35"/>
      <c r="I3" s="35"/>
      <c r="J3" s="35"/>
      <c r="K3" s="36" t="s">
        <v>38</v>
      </c>
    </row>
    <row r="4" spans="1:11" ht="158.25" customHeight="1" x14ac:dyDescent="0.25">
      <c r="A4" s="34"/>
      <c r="B4" s="34"/>
      <c r="C4" s="27" t="s">
        <v>8</v>
      </c>
      <c r="D4" s="27" t="s">
        <v>37</v>
      </c>
      <c r="E4" s="27" t="s">
        <v>10</v>
      </c>
      <c r="F4" s="35"/>
      <c r="G4" s="28" t="s">
        <v>11</v>
      </c>
      <c r="H4" s="27" t="s">
        <v>36</v>
      </c>
      <c r="I4" s="27" t="s">
        <v>13</v>
      </c>
      <c r="J4" s="27" t="s">
        <v>36</v>
      </c>
      <c r="K4" s="36"/>
    </row>
    <row r="5" spans="1:11" ht="29.25" customHeight="1" x14ac:dyDescent="0.25">
      <c r="A5" s="8">
        <v>1</v>
      </c>
      <c r="B5" s="43" t="s">
        <v>35</v>
      </c>
      <c r="C5" s="10"/>
      <c r="D5" s="10">
        <v>30.4</v>
      </c>
      <c r="E5" s="11" t="s">
        <v>31</v>
      </c>
      <c r="F5" s="12">
        <f>SUM(C5,D5)</f>
        <v>30.4</v>
      </c>
      <c r="G5" s="9"/>
      <c r="H5" s="10"/>
      <c r="I5" s="13"/>
      <c r="J5" s="10"/>
      <c r="K5" s="14"/>
    </row>
    <row r="6" spans="1:11" ht="15.75" x14ac:dyDescent="0.25">
      <c r="A6" s="8"/>
      <c r="B6" s="42"/>
      <c r="C6" s="10"/>
      <c r="D6" s="10">
        <v>5.5</v>
      </c>
      <c r="E6" s="11" t="s">
        <v>34</v>
      </c>
      <c r="F6" s="12">
        <f>SUM(C6,D6)</f>
        <v>5.5</v>
      </c>
      <c r="G6" s="9"/>
      <c r="H6" s="10"/>
      <c r="I6" s="13"/>
      <c r="J6" s="10"/>
      <c r="K6" s="14"/>
    </row>
    <row r="7" spans="1:11" ht="15.75" x14ac:dyDescent="0.25">
      <c r="A7" s="8"/>
      <c r="B7" s="42"/>
      <c r="C7" s="10"/>
      <c r="D7" s="10">
        <v>2.4</v>
      </c>
      <c r="E7" s="11" t="s">
        <v>33</v>
      </c>
      <c r="F7" s="12">
        <f>SUM(C7,D7)</f>
        <v>2.4</v>
      </c>
      <c r="G7" s="9"/>
      <c r="H7" s="10"/>
      <c r="I7" s="13"/>
      <c r="J7" s="10"/>
      <c r="K7" s="14"/>
    </row>
    <row r="8" spans="1:11" ht="31.5" x14ac:dyDescent="0.25">
      <c r="A8" s="8"/>
      <c r="B8" s="42"/>
      <c r="C8" s="10"/>
      <c r="D8" s="10">
        <v>4.0999999999999996</v>
      </c>
      <c r="E8" s="11" t="s">
        <v>32</v>
      </c>
      <c r="F8" s="12">
        <f>SUM(C8,D8)</f>
        <v>4.0999999999999996</v>
      </c>
      <c r="G8" s="9"/>
      <c r="H8" s="10"/>
      <c r="I8" s="13"/>
      <c r="J8" s="10"/>
      <c r="K8" s="14"/>
    </row>
    <row r="9" spans="1:11" ht="15.75" x14ac:dyDescent="0.25">
      <c r="A9" s="8"/>
      <c r="B9" s="41"/>
      <c r="C9" s="10"/>
      <c r="D9" s="10">
        <v>3.9</v>
      </c>
      <c r="E9" s="11" t="s">
        <v>31</v>
      </c>
      <c r="F9" s="12">
        <f>SUM(C9,D9)</f>
        <v>3.9</v>
      </c>
      <c r="G9" s="9"/>
      <c r="H9" s="10"/>
      <c r="I9" s="13"/>
      <c r="J9" s="10"/>
      <c r="K9" s="14"/>
    </row>
    <row r="10" spans="1:11" ht="15.75" x14ac:dyDescent="0.25">
      <c r="A10" s="8"/>
      <c r="B10" s="9"/>
      <c r="C10" s="10"/>
      <c r="D10" s="10"/>
      <c r="E10" s="11"/>
      <c r="F10" s="12">
        <f>SUM(C10,D10)</f>
        <v>0</v>
      </c>
      <c r="G10" s="40"/>
      <c r="H10" s="10"/>
      <c r="I10" s="11"/>
      <c r="J10" s="10"/>
      <c r="K10" s="14"/>
    </row>
    <row r="11" spans="1:11" ht="15.75" x14ac:dyDescent="0.25">
      <c r="A11" s="8"/>
      <c r="B11" s="9"/>
      <c r="C11" s="10"/>
      <c r="D11" s="10"/>
      <c r="E11" s="11"/>
      <c r="F11" s="12">
        <f>SUM(C11,D11)</f>
        <v>0</v>
      </c>
      <c r="G11" s="40"/>
      <c r="H11" s="10"/>
      <c r="I11" s="11"/>
      <c r="J11" s="10"/>
      <c r="K11" s="14"/>
    </row>
    <row r="12" spans="1:11" ht="15.75" x14ac:dyDescent="0.25">
      <c r="A12" s="8"/>
      <c r="B12" s="9"/>
      <c r="C12" s="10"/>
      <c r="D12" s="10"/>
      <c r="E12" s="11"/>
      <c r="F12" s="12">
        <f>SUM(C12,D12)</f>
        <v>0</v>
      </c>
      <c r="G12" s="9"/>
      <c r="H12" s="10"/>
      <c r="I12" s="11"/>
      <c r="J12" s="10"/>
      <c r="K12" s="14"/>
    </row>
    <row r="13" spans="1:11" ht="15.75" x14ac:dyDescent="0.25">
      <c r="A13" s="40"/>
      <c r="B13" s="9"/>
      <c r="C13" s="10"/>
      <c r="D13" s="10"/>
      <c r="E13" s="11"/>
      <c r="F13" s="12">
        <f>SUM(C13,D13)</f>
        <v>0</v>
      </c>
      <c r="G13" s="9"/>
      <c r="H13" s="10"/>
      <c r="I13" s="11"/>
      <c r="J13" s="10"/>
      <c r="K13" s="14"/>
    </row>
    <row r="14" spans="1:11" ht="15" hidden="1" customHeight="1" x14ac:dyDescent="0.25">
      <c r="A14" s="40"/>
      <c r="B14" s="9"/>
      <c r="C14" s="10"/>
      <c r="D14" s="10"/>
      <c r="E14" s="11"/>
      <c r="F14" s="12">
        <f>SUM(C14,D14)</f>
        <v>0</v>
      </c>
      <c r="G14" s="9"/>
      <c r="H14" s="10"/>
      <c r="I14" s="11"/>
      <c r="J14" s="10"/>
      <c r="K14" s="14"/>
    </row>
    <row r="15" spans="1:11" ht="15.75" hidden="1" x14ac:dyDescent="0.25">
      <c r="A15" s="8"/>
      <c r="B15" s="9"/>
      <c r="C15" s="10"/>
      <c r="D15" s="10"/>
      <c r="E15" s="11"/>
      <c r="F15" s="12">
        <f>SUM(C15,D15)</f>
        <v>0</v>
      </c>
      <c r="G15" s="9"/>
      <c r="H15" s="10"/>
      <c r="I15" s="11"/>
      <c r="J15" s="10"/>
      <c r="K15" s="14"/>
    </row>
    <row r="16" spans="1:11" ht="15.75" hidden="1" x14ac:dyDescent="0.25">
      <c r="A16" s="8"/>
      <c r="B16" s="9"/>
      <c r="C16" s="10"/>
      <c r="D16" s="10"/>
      <c r="E16" s="11"/>
      <c r="F16" s="12">
        <f>SUM(C16,D16)</f>
        <v>0</v>
      </c>
      <c r="G16" s="9"/>
      <c r="H16" s="10"/>
      <c r="I16" s="11"/>
      <c r="J16" s="10"/>
      <c r="K16" s="14"/>
    </row>
    <row r="17" spans="1:11" ht="15.75" hidden="1" x14ac:dyDescent="0.25">
      <c r="A17" s="8"/>
      <c r="B17" s="9"/>
      <c r="C17" s="10"/>
      <c r="D17" s="10"/>
      <c r="E17" s="11"/>
      <c r="F17" s="12">
        <f>SUM(C17,D17)</f>
        <v>0</v>
      </c>
      <c r="G17" s="9"/>
      <c r="H17" s="10"/>
      <c r="I17" s="11"/>
      <c r="J17" s="10"/>
      <c r="K17" s="14"/>
    </row>
    <row r="18" spans="1:11" ht="15.75" hidden="1" x14ac:dyDescent="0.25">
      <c r="A18" s="8"/>
      <c r="B18" s="9"/>
      <c r="C18" s="10"/>
      <c r="D18" s="10"/>
      <c r="E18" s="11"/>
      <c r="F18" s="12">
        <f>SUM(C18,D18)</f>
        <v>0</v>
      </c>
      <c r="G18" s="9"/>
      <c r="H18" s="10"/>
      <c r="I18" s="11"/>
      <c r="J18" s="10"/>
      <c r="K18" s="14"/>
    </row>
    <row r="19" spans="1:11" ht="15.75" hidden="1" x14ac:dyDescent="0.25">
      <c r="A19" s="8"/>
      <c r="B19" s="9"/>
      <c r="C19" s="10"/>
      <c r="D19" s="10"/>
      <c r="E19" s="11"/>
      <c r="F19" s="12">
        <f>SUM(C19,D19)</f>
        <v>0</v>
      </c>
      <c r="G19" s="9"/>
      <c r="H19" s="10"/>
      <c r="I19" s="11"/>
      <c r="J19" s="10"/>
      <c r="K19" s="14"/>
    </row>
    <row r="20" spans="1:11" ht="15.75" hidden="1" x14ac:dyDescent="0.25">
      <c r="A20" s="8"/>
      <c r="B20" s="9"/>
      <c r="C20" s="10"/>
      <c r="D20" s="10"/>
      <c r="E20" s="11"/>
      <c r="F20" s="12">
        <f>SUM(C20,D20)</f>
        <v>0</v>
      </c>
      <c r="G20" s="9"/>
      <c r="H20" s="10"/>
      <c r="I20" s="11"/>
      <c r="J20" s="10"/>
      <c r="K20" s="14"/>
    </row>
    <row r="21" spans="1:11" ht="15.75" hidden="1" x14ac:dyDescent="0.25">
      <c r="A21" s="8"/>
      <c r="B21" s="9"/>
      <c r="C21" s="10"/>
      <c r="D21" s="10"/>
      <c r="E21" s="11"/>
      <c r="F21" s="12">
        <f>SUM(C21,D21)</f>
        <v>0</v>
      </c>
      <c r="G21" s="9"/>
      <c r="H21" s="10"/>
      <c r="I21" s="11"/>
      <c r="J21" s="10"/>
      <c r="K21" s="14"/>
    </row>
    <row r="22" spans="1:11" ht="15.75" hidden="1" x14ac:dyDescent="0.25">
      <c r="A22" s="8"/>
      <c r="B22" s="9"/>
      <c r="C22" s="10"/>
      <c r="D22" s="10"/>
      <c r="E22" s="11"/>
      <c r="F22" s="12">
        <f>SUM(C22,D22)</f>
        <v>0</v>
      </c>
      <c r="G22" s="9"/>
      <c r="H22" s="10"/>
      <c r="I22" s="11"/>
      <c r="J22" s="10"/>
      <c r="K22" s="14"/>
    </row>
    <row r="23" spans="1:11" ht="15.75" hidden="1" x14ac:dyDescent="0.25">
      <c r="A23" s="40"/>
      <c r="B23" s="9"/>
      <c r="C23" s="10"/>
      <c r="D23" s="10"/>
      <c r="E23" s="11"/>
      <c r="F23" s="12">
        <f>SUM(C23,D23)</f>
        <v>0</v>
      </c>
      <c r="G23" s="9"/>
      <c r="H23" s="10"/>
      <c r="I23" s="11"/>
      <c r="J23" s="10"/>
      <c r="K23" s="14"/>
    </row>
    <row r="24" spans="1:11" ht="15.75" hidden="1" x14ac:dyDescent="0.25">
      <c r="A24" s="40"/>
      <c r="B24" s="9"/>
      <c r="C24" s="10"/>
      <c r="D24" s="10"/>
      <c r="E24" s="11"/>
      <c r="F24" s="12">
        <f>SUM(C24,D24)</f>
        <v>0</v>
      </c>
      <c r="G24" s="9"/>
      <c r="H24" s="10"/>
      <c r="I24" s="11"/>
      <c r="J24" s="10"/>
      <c r="K24" s="14"/>
    </row>
    <row r="25" spans="1:11" ht="15.75" hidden="1" x14ac:dyDescent="0.25">
      <c r="A25" s="8"/>
      <c r="B25" s="9"/>
      <c r="C25" s="10"/>
      <c r="D25" s="10"/>
      <c r="E25" s="11"/>
      <c r="F25" s="12">
        <f>SUM(C25,D25)</f>
        <v>0</v>
      </c>
      <c r="G25" s="9"/>
      <c r="H25" s="10"/>
      <c r="I25" s="11"/>
      <c r="J25" s="10"/>
      <c r="K25" s="14"/>
    </row>
    <row r="26" spans="1:11" ht="15.75" hidden="1" x14ac:dyDescent="0.25">
      <c r="A26" s="8"/>
      <c r="B26" s="9"/>
      <c r="C26" s="10"/>
      <c r="D26" s="10"/>
      <c r="E26" s="11"/>
      <c r="F26" s="12">
        <f>SUM(C26,D26)</f>
        <v>0</v>
      </c>
      <c r="G26" s="9"/>
      <c r="H26" s="10"/>
      <c r="I26" s="11"/>
      <c r="J26" s="10"/>
      <c r="K26" s="14"/>
    </row>
    <row r="27" spans="1:11" ht="15.75" hidden="1" x14ac:dyDescent="0.25">
      <c r="A27" s="8"/>
      <c r="B27" s="9"/>
      <c r="C27" s="10"/>
      <c r="D27" s="10"/>
      <c r="E27" s="11"/>
      <c r="F27" s="12">
        <f>SUM(C27,D27)</f>
        <v>0</v>
      </c>
      <c r="G27" s="9"/>
      <c r="H27" s="10"/>
      <c r="I27" s="11"/>
      <c r="J27" s="10"/>
      <c r="K27" s="14"/>
    </row>
    <row r="28" spans="1:11" ht="15.75" hidden="1" x14ac:dyDescent="0.25">
      <c r="A28" s="8"/>
      <c r="B28" s="9"/>
      <c r="C28" s="10"/>
      <c r="D28" s="10"/>
      <c r="E28" s="11"/>
      <c r="F28" s="12">
        <f>SUM(C28,D28)</f>
        <v>0</v>
      </c>
      <c r="G28" s="9"/>
      <c r="H28" s="10"/>
      <c r="I28" s="11"/>
      <c r="J28" s="10"/>
      <c r="K28" s="14"/>
    </row>
    <row r="29" spans="1:11" ht="15.75" hidden="1" x14ac:dyDescent="0.25">
      <c r="A29" s="8"/>
      <c r="B29" s="9"/>
      <c r="C29" s="10"/>
      <c r="D29" s="10"/>
      <c r="E29" s="11"/>
      <c r="F29" s="12">
        <f>SUM(C29,D29)</f>
        <v>0</v>
      </c>
      <c r="G29" s="9"/>
      <c r="H29" s="10"/>
      <c r="I29" s="11"/>
      <c r="J29" s="10"/>
      <c r="K29" s="14"/>
    </row>
    <row r="30" spans="1:11" ht="15.75" hidden="1" x14ac:dyDescent="0.25">
      <c r="A30" s="8"/>
      <c r="B30" s="9"/>
      <c r="C30" s="10"/>
      <c r="D30" s="10"/>
      <c r="E30" s="11"/>
      <c r="F30" s="12">
        <f>SUM(C30,D30)</f>
        <v>0</v>
      </c>
      <c r="G30" s="9"/>
      <c r="H30" s="10"/>
      <c r="I30" s="11"/>
      <c r="J30" s="10"/>
      <c r="K30" s="14"/>
    </row>
    <row r="31" spans="1:11" ht="15.75" hidden="1" x14ac:dyDescent="0.25">
      <c r="A31" s="8"/>
      <c r="B31" s="9"/>
      <c r="C31" s="10"/>
      <c r="D31" s="10"/>
      <c r="E31" s="11"/>
      <c r="F31" s="12">
        <f>SUM(C31,D31)</f>
        <v>0</v>
      </c>
      <c r="G31" s="9"/>
      <c r="H31" s="10"/>
      <c r="I31" s="11"/>
      <c r="J31" s="10"/>
      <c r="K31" s="14"/>
    </row>
    <row r="32" spans="1:11" ht="15.75" hidden="1" x14ac:dyDescent="0.25">
      <c r="A32" s="8"/>
      <c r="B32" s="9"/>
      <c r="C32" s="10"/>
      <c r="D32" s="10"/>
      <c r="E32" s="11"/>
      <c r="F32" s="12">
        <f>SUM(C32,D32)</f>
        <v>0</v>
      </c>
      <c r="G32" s="9"/>
      <c r="H32" s="10"/>
      <c r="I32" s="11"/>
      <c r="J32" s="10"/>
      <c r="K32" s="14"/>
    </row>
    <row r="33" spans="1:11" ht="15.75" hidden="1" x14ac:dyDescent="0.25">
      <c r="A33" s="40"/>
      <c r="B33" s="9"/>
      <c r="C33" s="10"/>
      <c r="D33" s="10"/>
      <c r="E33" s="11"/>
      <c r="F33" s="12">
        <f>SUM(C33,D33)</f>
        <v>0</v>
      </c>
      <c r="G33" s="9"/>
      <c r="H33" s="10"/>
      <c r="I33" s="11"/>
      <c r="J33" s="10"/>
      <c r="K33" s="14"/>
    </row>
    <row r="34" spans="1:11" ht="15.75" hidden="1" x14ac:dyDescent="0.25">
      <c r="A34" s="40"/>
      <c r="B34" s="9"/>
      <c r="C34" s="10"/>
      <c r="D34" s="10"/>
      <c r="E34" s="11"/>
      <c r="F34" s="12">
        <f>SUM(C34,D34)</f>
        <v>0</v>
      </c>
      <c r="G34" s="9"/>
      <c r="H34" s="10"/>
      <c r="I34" s="11"/>
      <c r="J34" s="10"/>
      <c r="K34" s="14"/>
    </row>
    <row r="35" spans="1:11" ht="15.75" hidden="1" x14ac:dyDescent="0.25">
      <c r="A35" s="8"/>
      <c r="B35" s="9"/>
      <c r="C35" s="10"/>
      <c r="D35" s="10"/>
      <c r="E35" s="11"/>
      <c r="F35" s="12">
        <f>SUM(C35,D35)</f>
        <v>0</v>
      </c>
      <c r="G35" s="9"/>
      <c r="H35" s="10"/>
      <c r="I35" s="11"/>
      <c r="J35" s="10"/>
      <c r="K35" s="14"/>
    </row>
    <row r="36" spans="1:11" ht="15.75" hidden="1" x14ac:dyDescent="0.25">
      <c r="A36" s="8"/>
      <c r="B36" s="9"/>
      <c r="C36" s="10"/>
      <c r="D36" s="10"/>
      <c r="E36" s="11"/>
      <c r="F36" s="12">
        <f>SUM(C36,D36)</f>
        <v>0</v>
      </c>
      <c r="G36" s="9"/>
      <c r="H36" s="10"/>
      <c r="I36" s="11"/>
      <c r="J36" s="10"/>
      <c r="K36" s="14"/>
    </row>
    <row r="37" spans="1:11" ht="15.75" hidden="1" x14ac:dyDescent="0.25">
      <c r="A37" s="8"/>
      <c r="B37" s="9"/>
      <c r="C37" s="10"/>
      <c r="D37" s="10"/>
      <c r="E37" s="11"/>
      <c r="F37" s="12">
        <f>SUM(C37,D37)</f>
        <v>0</v>
      </c>
      <c r="G37" s="9"/>
      <c r="H37" s="10"/>
      <c r="I37" s="11"/>
      <c r="J37" s="10"/>
      <c r="K37" s="14"/>
    </row>
    <row r="38" spans="1:11" ht="15.75" hidden="1" x14ac:dyDescent="0.25">
      <c r="A38" s="8"/>
      <c r="B38" s="9"/>
      <c r="C38" s="10"/>
      <c r="D38" s="10"/>
      <c r="E38" s="11"/>
      <c r="F38" s="12">
        <f>SUM(C38,D38)</f>
        <v>0</v>
      </c>
      <c r="G38" s="9"/>
      <c r="H38" s="10"/>
      <c r="I38" s="11"/>
      <c r="J38" s="10"/>
      <c r="K38" s="14"/>
    </row>
    <row r="39" spans="1:11" ht="15.75" hidden="1" x14ac:dyDescent="0.25">
      <c r="A39" s="8"/>
      <c r="B39" s="9"/>
      <c r="C39" s="10"/>
      <c r="D39" s="10"/>
      <c r="E39" s="11"/>
      <c r="F39" s="12">
        <f>SUM(C39,D39)</f>
        <v>0</v>
      </c>
      <c r="G39" s="9"/>
      <c r="H39" s="10"/>
      <c r="I39" s="11"/>
      <c r="J39" s="10"/>
      <c r="K39" s="14"/>
    </row>
    <row r="40" spans="1:11" ht="15.75" hidden="1" x14ac:dyDescent="0.25">
      <c r="A40" s="8"/>
      <c r="B40" s="9"/>
      <c r="C40" s="10"/>
      <c r="D40" s="10"/>
      <c r="E40" s="11"/>
      <c r="F40" s="12">
        <f>SUM(C40,D40)</f>
        <v>0</v>
      </c>
      <c r="G40" s="9"/>
      <c r="H40" s="10"/>
      <c r="I40" s="11"/>
      <c r="J40" s="10"/>
      <c r="K40" s="14"/>
    </row>
    <row r="41" spans="1:11" ht="15.75" hidden="1" x14ac:dyDescent="0.25">
      <c r="A41" s="8"/>
      <c r="B41" s="9"/>
      <c r="C41" s="10"/>
      <c r="D41" s="10"/>
      <c r="E41" s="11"/>
      <c r="F41" s="12">
        <f>SUM(C41,D41)</f>
        <v>0</v>
      </c>
      <c r="G41" s="9"/>
      <c r="H41" s="10"/>
      <c r="I41" s="11"/>
      <c r="J41" s="10"/>
      <c r="K41" s="14"/>
    </row>
    <row r="42" spans="1:11" ht="15.75" hidden="1" x14ac:dyDescent="0.25">
      <c r="A42" s="8"/>
      <c r="B42" s="9"/>
      <c r="C42" s="10"/>
      <c r="D42" s="10"/>
      <c r="E42" s="11"/>
      <c r="F42" s="12">
        <f>SUM(C42,D42)</f>
        <v>0</v>
      </c>
      <c r="G42" s="9"/>
      <c r="H42" s="10"/>
      <c r="I42" s="11"/>
      <c r="J42" s="10"/>
      <c r="K42" s="14"/>
    </row>
    <row r="43" spans="1:11" ht="15.75" x14ac:dyDescent="0.25">
      <c r="A43" s="40"/>
      <c r="B43" s="9"/>
      <c r="C43" s="10"/>
      <c r="D43" s="10"/>
      <c r="E43" s="11"/>
      <c r="F43" s="12">
        <f>SUM(C43,D43)</f>
        <v>0</v>
      </c>
      <c r="G43" s="9"/>
      <c r="H43" s="10"/>
      <c r="I43" s="11"/>
      <c r="J43" s="10"/>
      <c r="K43" s="14"/>
    </row>
    <row r="44" spans="1:11" ht="15.75" x14ac:dyDescent="0.25">
      <c r="A44" s="40"/>
      <c r="B44" s="9"/>
      <c r="C44" s="10"/>
      <c r="D44" s="10"/>
      <c r="E44" s="11"/>
      <c r="F44" s="12">
        <f>SUM(C44,D44)</f>
        <v>0</v>
      </c>
      <c r="G44" s="9"/>
      <c r="H44" s="10"/>
      <c r="I44" s="11"/>
      <c r="J44" s="10"/>
      <c r="K44" s="14"/>
    </row>
    <row r="45" spans="1:11" ht="15.75" x14ac:dyDescent="0.25">
      <c r="A45" s="15"/>
      <c r="B45" s="37"/>
      <c r="C45" s="38"/>
      <c r="D45" s="38"/>
      <c r="E45" s="39"/>
      <c r="F45" s="12">
        <f>SUM(C45,D45)</f>
        <v>0</v>
      </c>
      <c r="G45" s="37"/>
      <c r="H45" s="38"/>
      <c r="I45" s="39"/>
      <c r="J45" s="38"/>
      <c r="K45" s="14"/>
    </row>
    <row r="46" spans="1:11" ht="15.75" x14ac:dyDescent="0.25">
      <c r="A46" s="15"/>
      <c r="B46" s="37"/>
      <c r="C46" s="38"/>
      <c r="D46" s="38"/>
      <c r="E46" s="39"/>
      <c r="F46" s="12">
        <f>SUM(C46,D46)</f>
        <v>0</v>
      </c>
      <c r="G46" s="37"/>
      <c r="H46" s="38"/>
      <c r="I46" s="39"/>
      <c r="J46" s="38"/>
      <c r="K46" s="14"/>
    </row>
    <row r="47" spans="1:11" ht="15.75" x14ac:dyDescent="0.25">
      <c r="A47" s="15"/>
      <c r="B47" s="37"/>
      <c r="C47" s="38"/>
      <c r="D47" s="38"/>
      <c r="E47" s="39"/>
      <c r="F47" s="12">
        <f>SUM(C47,D47)</f>
        <v>0</v>
      </c>
      <c r="G47" s="37"/>
      <c r="H47" s="38"/>
      <c r="I47" s="39"/>
      <c r="J47" s="38"/>
      <c r="K47" s="14"/>
    </row>
    <row r="48" spans="1:11" ht="15.75" x14ac:dyDescent="0.25">
      <c r="A48" s="37"/>
      <c r="B48" s="16" t="s">
        <v>20</v>
      </c>
      <c r="C48" s="17">
        <f>SUM(C5:C47)</f>
        <v>0</v>
      </c>
      <c r="D48" s="17">
        <f>SUM(D5:D47)</f>
        <v>46.3</v>
      </c>
      <c r="E48" s="18"/>
      <c r="F48" s="19">
        <f>SUM(C48,D48)</f>
        <v>46.3</v>
      </c>
      <c r="G48" s="20"/>
      <c r="H48" s="17">
        <f>SUM(H5:H47)</f>
        <v>0</v>
      </c>
      <c r="I48" s="18"/>
      <c r="J48" s="17">
        <f>SUM(J5:J47)</f>
        <v>0</v>
      </c>
      <c r="K48" s="21">
        <f>C48-H48</f>
        <v>0</v>
      </c>
    </row>
    <row r="51" spans="2:8" ht="15.75" x14ac:dyDescent="0.25">
      <c r="B51" s="22" t="s">
        <v>21</v>
      </c>
      <c r="F51" s="23"/>
      <c r="G51" s="29" t="s">
        <v>30</v>
      </c>
      <c r="H51" s="30"/>
    </row>
    <row r="52" spans="2:8" x14ac:dyDescent="0.25">
      <c r="B52" s="22"/>
      <c r="F52" s="24" t="s">
        <v>23</v>
      </c>
      <c r="G52" s="25"/>
      <c r="H52" s="25"/>
    </row>
    <row r="53" spans="2:8" ht="15.75" x14ac:dyDescent="0.25">
      <c r="B53" s="22" t="s">
        <v>24</v>
      </c>
      <c r="F53" s="23"/>
      <c r="G53" s="29" t="s">
        <v>29</v>
      </c>
      <c r="H53" s="30"/>
    </row>
    <row r="54" spans="2:8" x14ac:dyDescent="0.25">
      <c r="F54" s="24" t="s">
        <v>23</v>
      </c>
      <c r="G54" s="25"/>
      <c r="H54" s="25"/>
    </row>
  </sheetData>
  <mergeCells count="11">
    <mergeCell ref="B5:B9"/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8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="90" zoomScaleNormal="90" workbookViewId="0">
      <selection activeCell="B3" sqref="B3:B4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1" t="s">
        <v>43</v>
      </c>
      <c r="C1" s="32"/>
      <c r="D1" s="32"/>
      <c r="E1" s="32"/>
      <c r="F1" s="32"/>
      <c r="G1" s="32"/>
      <c r="H1" s="32"/>
      <c r="I1" s="32"/>
      <c r="J1" s="32"/>
      <c r="K1" s="2"/>
    </row>
    <row r="2" spans="1:11" ht="31.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33" customHeight="1" x14ac:dyDescent="0.25">
      <c r="A3" s="34" t="s">
        <v>2</v>
      </c>
      <c r="B3" s="34" t="s">
        <v>3</v>
      </c>
      <c r="C3" s="35" t="s">
        <v>4</v>
      </c>
      <c r="D3" s="35"/>
      <c r="E3" s="35"/>
      <c r="F3" s="35" t="s">
        <v>5</v>
      </c>
      <c r="G3" s="35" t="s">
        <v>6</v>
      </c>
      <c r="H3" s="35"/>
      <c r="I3" s="35"/>
      <c r="J3" s="35"/>
      <c r="K3" s="36" t="s">
        <v>38</v>
      </c>
    </row>
    <row r="4" spans="1:11" ht="158.25" customHeight="1" x14ac:dyDescent="0.25">
      <c r="A4" s="34"/>
      <c r="B4" s="34"/>
      <c r="C4" s="27" t="s">
        <v>8</v>
      </c>
      <c r="D4" s="27" t="s">
        <v>37</v>
      </c>
      <c r="E4" s="27" t="s">
        <v>10</v>
      </c>
      <c r="F4" s="35"/>
      <c r="G4" s="28" t="s">
        <v>11</v>
      </c>
      <c r="H4" s="27" t="s">
        <v>36</v>
      </c>
      <c r="I4" s="27" t="s">
        <v>13</v>
      </c>
      <c r="J4" s="27" t="s">
        <v>36</v>
      </c>
      <c r="K4" s="36"/>
    </row>
    <row r="5" spans="1:11" ht="15.75" x14ac:dyDescent="0.25">
      <c r="A5" s="8">
        <v>1</v>
      </c>
      <c r="B5" s="9" t="s">
        <v>14</v>
      </c>
      <c r="C5" s="10">
        <v>0.84299999999999997</v>
      </c>
      <c r="D5" s="10"/>
      <c r="E5" s="11"/>
      <c r="F5" s="12">
        <f>SUM(C5,D5)</f>
        <v>0.84299999999999997</v>
      </c>
      <c r="G5" s="11"/>
      <c r="H5" s="10"/>
      <c r="I5" s="48"/>
      <c r="J5" s="47"/>
      <c r="K5" s="14"/>
    </row>
    <row r="6" spans="1:11" ht="15.75" x14ac:dyDescent="0.25">
      <c r="A6" s="8"/>
      <c r="B6" s="9"/>
      <c r="C6" s="10"/>
      <c r="D6" s="10"/>
      <c r="E6" s="11"/>
      <c r="F6" s="12">
        <f>SUM(C6,D6)</f>
        <v>0</v>
      </c>
      <c r="G6" s="11"/>
      <c r="H6" s="10"/>
      <c r="I6" s="13"/>
      <c r="J6" s="10"/>
      <c r="K6" s="14"/>
    </row>
    <row r="7" spans="1:11" ht="15.75" x14ac:dyDescent="0.25">
      <c r="A7" s="8"/>
      <c r="B7" s="9"/>
      <c r="C7" s="10"/>
      <c r="D7" s="10"/>
      <c r="E7" s="11"/>
      <c r="F7" s="12">
        <f>SUM(C7,D7)</f>
        <v>0</v>
      </c>
      <c r="G7" s="11"/>
      <c r="H7" s="10"/>
      <c r="I7" s="13"/>
      <c r="J7" s="10"/>
      <c r="K7" s="14"/>
    </row>
    <row r="8" spans="1:11" ht="15.75" x14ac:dyDescent="0.25">
      <c r="A8" s="8"/>
      <c r="B8" s="9"/>
      <c r="C8" s="10"/>
      <c r="D8" s="10"/>
      <c r="E8" s="11"/>
      <c r="F8" s="12">
        <f>SUM(C8,D8)</f>
        <v>0</v>
      </c>
      <c r="G8" s="11"/>
      <c r="H8" s="10"/>
      <c r="I8" s="13"/>
      <c r="J8" s="10"/>
      <c r="K8" s="14"/>
    </row>
    <row r="9" spans="1:11" ht="47.25" customHeight="1" x14ac:dyDescent="0.25">
      <c r="A9" s="8"/>
      <c r="B9" s="9"/>
      <c r="C9" s="10"/>
      <c r="D9" s="10"/>
      <c r="E9" s="11"/>
      <c r="F9" s="12">
        <f>SUM(C9,D9)</f>
        <v>0</v>
      </c>
      <c r="G9" s="11"/>
      <c r="H9" s="10"/>
      <c r="I9" s="13"/>
      <c r="J9" s="10"/>
      <c r="K9" s="14"/>
    </row>
    <row r="10" spans="1:11" ht="15.75" x14ac:dyDescent="0.25">
      <c r="A10" s="8"/>
      <c r="B10" s="9"/>
      <c r="C10" s="10"/>
      <c r="D10" s="10"/>
      <c r="E10" s="11"/>
      <c r="F10" s="12">
        <f>SUM(C10,D10)</f>
        <v>0</v>
      </c>
      <c r="G10" s="11"/>
      <c r="H10" s="10"/>
      <c r="I10" s="11"/>
      <c r="J10" s="10"/>
      <c r="K10" s="14"/>
    </row>
    <row r="11" spans="1:11" ht="15.75" x14ac:dyDescent="0.25">
      <c r="A11" s="15"/>
      <c r="B11" s="37"/>
      <c r="C11" s="38"/>
      <c r="D11" s="38"/>
      <c r="E11" s="39"/>
      <c r="F11" s="12">
        <f>SUM(C11,D11)</f>
        <v>0</v>
      </c>
      <c r="G11" s="11"/>
      <c r="H11" s="38"/>
      <c r="I11" s="39"/>
      <c r="J11" s="38"/>
      <c r="K11" s="14"/>
    </row>
    <row r="12" spans="1:11" ht="15.75" x14ac:dyDescent="0.25">
      <c r="A12" s="15"/>
      <c r="B12" s="37"/>
      <c r="C12" s="38"/>
      <c r="D12" s="38"/>
      <c r="E12" s="39"/>
      <c r="F12" s="12"/>
      <c r="G12" s="11"/>
      <c r="H12" s="38"/>
      <c r="I12" s="39"/>
      <c r="J12" s="38"/>
      <c r="K12" s="14"/>
    </row>
    <row r="13" spans="1:11" ht="15.75" x14ac:dyDescent="0.25">
      <c r="A13" s="15"/>
      <c r="B13" s="37"/>
      <c r="C13" s="38"/>
      <c r="D13" s="38"/>
      <c r="E13" s="39"/>
      <c r="F13" s="12">
        <f>SUM(C13,D13)</f>
        <v>0</v>
      </c>
      <c r="G13" s="37"/>
      <c r="H13" s="38"/>
      <c r="I13" s="39"/>
      <c r="J13" s="38"/>
      <c r="K13" s="14"/>
    </row>
    <row r="14" spans="1:11" ht="15.75" x14ac:dyDescent="0.25">
      <c r="A14" s="37"/>
      <c r="B14" s="16" t="s">
        <v>20</v>
      </c>
      <c r="C14" s="17">
        <f>SUM(C5:C13)</f>
        <v>0.84299999999999997</v>
      </c>
      <c r="D14" s="44">
        <f>SUM(D5:D13)</f>
        <v>0</v>
      </c>
      <c r="E14" s="45"/>
      <c r="F14" s="21">
        <f>SUM(C14,D14)</f>
        <v>0.84299999999999997</v>
      </c>
      <c r="G14" s="46"/>
      <c r="H14" s="44">
        <f>SUM(H5:H13)</f>
        <v>0</v>
      </c>
      <c r="I14" s="45"/>
      <c r="J14" s="44">
        <f>SUM(J5:J13)</f>
        <v>0</v>
      </c>
      <c r="K14" s="21">
        <f>C14-H14</f>
        <v>0.84299999999999997</v>
      </c>
    </row>
    <row r="17" spans="2:8" ht="15.75" x14ac:dyDescent="0.25">
      <c r="B17" s="22" t="s">
        <v>21</v>
      </c>
      <c r="F17" s="23"/>
      <c r="G17" s="29" t="s">
        <v>42</v>
      </c>
      <c r="H17" s="30"/>
    </row>
    <row r="18" spans="2:8" x14ac:dyDescent="0.25">
      <c r="B18" s="22"/>
      <c r="F18" s="24" t="s">
        <v>23</v>
      </c>
      <c r="G18" s="25"/>
      <c r="H18" s="25"/>
    </row>
    <row r="19" spans="2:8" ht="15.75" x14ac:dyDescent="0.25">
      <c r="B19" s="22" t="s">
        <v>24</v>
      </c>
      <c r="F19" s="23"/>
      <c r="G19" s="29" t="s">
        <v>41</v>
      </c>
      <c r="H19" s="30"/>
    </row>
    <row r="20" spans="2:8" x14ac:dyDescent="0.25">
      <c r="F20" s="24" t="s">
        <v>23</v>
      </c>
      <c r="G20" s="25"/>
      <c r="H20" s="25"/>
    </row>
  </sheetData>
  <mergeCells count="10">
    <mergeCell ref="K3:K4"/>
    <mergeCell ref="A2:K2"/>
    <mergeCell ref="B1:J1"/>
    <mergeCell ref="C3:E3"/>
    <mergeCell ref="G19:H19"/>
    <mergeCell ref="G17:H17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77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zoomScale="90" zoomScaleNormal="80" zoomScaleSheetLayoutView="90" workbookViewId="0">
      <selection activeCell="B3" sqref="B3:B4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1" t="s">
        <v>50</v>
      </c>
      <c r="C1" s="32"/>
      <c r="D1" s="32"/>
      <c r="E1" s="32"/>
      <c r="F1" s="32"/>
      <c r="G1" s="32"/>
      <c r="H1" s="32"/>
      <c r="I1" s="32"/>
      <c r="J1" s="32"/>
      <c r="K1" s="2"/>
    </row>
    <row r="2" spans="1:11" ht="31.5" customHeight="1" x14ac:dyDescent="0.25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33" customHeight="1" x14ac:dyDescent="0.25">
      <c r="A3" s="34" t="s">
        <v>2</v>
      </c>
      <c r="B3" s="34" t="s">
        <v>3</v>
      </c>
      <c r="C3" s="35" t="s">
        <v>4</v>
      </c>
      <c r="D3" s="35"/>
      <c r="E3" s="35"/>
      <c r="F3" s="35" t="s">
        <v>5</v>
      </c>
      <c r="G3" s="35" t="s">
        <v>6</v>
      </c>
      <c r="H3" s="35"/>
      <c r="I3" s="35"/>
      <c r="J3" s="35"/>
      <c r="K3" s="36" t="s">
        <v>38</v>
      </c>
    </row>
    <row r="4" spans="1:11" ht="158.25" customHeight="1" x14ac:dyDescent="0.25">
      <c r="A4" s="34"/>
      <c r="B4" s="34"/>
      <c r="C4" s="27" t="s">
        <v>8</v>
      </c>
      <c r="D4" s="27" t="s">
        <v>37</v>
      </c>
      <c r="E4" s="27" t="s">
        <v>10</v>
      </c>
      <c r="F4" s="35"/>
      <c r="G4" s="28" t="s">
        <v>11</v>
      </c>
      <c r="H4" s="27" t="s">
        <v>36</v>
      </c>
      <c r="I4" s="27" t="s">
        <v>13</v>
      </c>
      <c r="J4" s="27" t="s">
        <v>36</v>
      </c>
      <c r="K4" s="36"/>
    </row>
    <row r="5" spans="1:11" ht="15.75" x14ac:dyDescent="0.25">
      <c r="A5" s="8">
        <v>1</v>
      </c>
      <c r="B5" s="9" t="s">
        <v>48</v>
      </c>
      <c r="C5" s="10"/>
      <c r="D5" s="10">
        <v>10.24</v>
      </c>
      <c r="E5" s="11" t="s">
        <v>47</v>
      </c>
      <c r="F5" s="12">
        <f>SUM(C5,D5)</f>
        <v>10.24</v>
      </c>
      <c r="G5" s="9">
        <v>2210</v>
      </c>
      <c r="H5" s="10"/>
      <c r="I5" s="11" t="s">
        <v>47</v>
      </c>
      <c r="J5" s="10">
        <v>10.24</v>
      </c>
      <c r="K5" s="14"/>
    </row>
    <row r="6" spans="1:11" ht="15.75" x14ac:dyDescent="0.25">
      <c r="A6" s="8"/>
      <c r="B6" s="9"/>
      <c r="C6" s="10"/>
      <c r="D6" s="10"/>
      <c r="E6" s="11"/>
      <c r="F6" s="12">
        <f>SUM(C6,D6)</f>
        <v>0</v>
      </c>
      <c r="G6" s="9"/>
      <c r="H6" s="10"/>
      <c r="I6" s="13"/>
      <c r="J6" s="10"/>
      <c r="K6" s="14"/>
    </row>
    <row r="7" spans="1:11" ht="15.75" x14ac:dyDescent="0.25">
      <c r="A7" s="8"/>
      <c r="B7" s="9"/>
      <c r="C7" s="10"/>
      <c r="D7" s="10"/>
      <c r="E7" s="11"/>
      <c r="F7" s="12">
        <f>SUM(C7,D7)</f>
        <v>0</v>
      </c>
      <c r="G7" s="9"/>
      <c r="H7" s="10"/>
      <c r="I7" s="13"/>
      <c r="J7" s="10"/>
      <c r="K7" s="14"/>
    </row>
    <row r="8" spans="1:11" ht="15.75" x14ac:dyDescent="0.25">
      <c r="A8" s="8"/>
      <c r="B8" s="9"/>
      <c r="C8" s="10"/>
      <c r="D8" s="10"/>
      <c r="E8" s="11"/>
      <c r="F8" s="12">
        <f>SUM(C8,D8)</f>
        <v>0</v>
      </c>
      <c r="G8" s="9"/>
      <c r="H8" s="10"/>
      <c r="I8" s="13"/>
      <c r="J8" s="10"/>
      <c r="K8" s="14"/>
    </row>
    <row r="9" spans="1:11" ht="15.75" x14ac:dyDescent="0.25">
      <c r="A9" s="8"/>
      <c r="B9" s="9"/>
      <c r="C9" s="10"/>
      <c r="D9" s="10"/>
      <c r="E9" s="11"/>
      <c r="F9" s="12">
        <f>SUM(C9,D9)</f>
        <v>0</v>
      </c>
      <c r="G9" s="9"/>
      <c r="H9" s="10"/>
      <c r="I9" s="13"/>
      <c r="J9" s="10"/>
      <c r="K9" s="14"/>
    </row>
    <row r="10" spans="1:11" ht="15.75" x14ac:dyDescent="0.25">
      <c r="A10" s="8"/>
      <c r="B10" s="9"/>
      <c r="C10" s="10"/>
      <c r="D10" s="10"/>
      <c r="E10" s="11"/>
      <c r="F10" s="12">
        <f>SUM(C10,D10)</f>
        <v>0</v>
      </c>
      <c r="G10" s="40"/>
      <c r="H10" s="10"/>
      <c r="I10" s="11"/>
      <c r="J10" s="10"/>
      <c r="K10" s="14"/>
    </row>
    <row r="11" spans="1:11" ht="15.75" x14ac:dyDescent="0.25">
      <c r="A11" s="8"/>
      <c r="B11" s="9"/>
      <c r="C11" s="10"/>
      <c r="D11" s="10"/>
      <c r="E11" s="11"/>
      <c r="F11" s="12">
        <f>SUM(C11,D11)</f>
        <v>0</v>
      </c>
      <c r="G11" s="40"/>
      <c r="H11" s="10"/>
      <c r="I11" s="11"/>
      <c r="J11" s="10"/>
      <c r="K11" s="14"/>
    </row>
    <row r="12" spans="1:11" ht="15.75" x14ac:dyDescent="0.25">
      <c r="A12" s="8"/>
      <c r="B12" s="9"/>
      <c r="C12" s="10"/>
      <c r="D12" s="10"/>
      <c r="E12" s="11"/>
      <c r="F12" s="12">
        <f>SUM(C12,D12)</f>
        <v>0</v>
      </c>
      <c r="G12" s="9"/>
      <c r="H12" s="10"/>
      <c r="I12" s="11"/>
      <c r="J12" s="10"/>
      <c r="K12" s="14"/>
    </row>
    <row r="13" spans="1:11" ht="15.75" x14ac:dyDescent="0.25">
      <c r="A13" s="40"/>
      <c r="B13" s="9"/>
      <c r="C13" s="10"/>
      <c r="D13" s="10"/>
      <c r="E13" s="11"/>
      <c r="F13" s="12">
        <f>SUM(C13,D13)</f>
        <v>0</v>
      </c>
      <c r="G13" s="9"/>
      <c r="H13" s="10"/>
      <c r="I13" s="11"/>
      <c r="J13" s="10"/>
      <c r="K13" s="14"/>
    </row>
    <row r="14" spans="1:11" ht="15" customHeight="1" x14ac:dyDescent="0.25">
      <c r="A14" s="40"/>
      <c r="B14" s="9"/>
      <c r="C14" s="10"/>
      <c r="D14" s="10"/>
      <c r="E14" s="11"/>
      <c r="F14" s="12">
        <f>SUM(C14,D14)</f>
        <v>0</v>
      </c>
      <c r="G14" s="9"/>
      <c r="H14" s="10"/>
      <c r="I14" s="11"/>
      <c r="J14" s="10"/>
      <c r="K14" s="14"/>
    </row>
    <row r="15" spans="1:11" ht="15.75" x14ac:dyDescent="0.25">
      <c r="A15" s="8"/>
      <c r="B15" s="9"/>
      <c r="C15" s="10"/>
      <c r="D15" s="10"/>
      <c r="E15" s="11"/>
      <c r="F15" s="12">
        <f>SUM(C15,D15)</f>
        <v>0</v>
      </c>
      <c r="G15" s="9"/>
      <c r="H15" s="10"/>
      <c r="I15" s="11"/>
      <c r="J15" s="10"/>
      <c r="K15" s="14"/>
    </row>
    <row r="16" spans="1:11" ht="15.75" x14ac:dyDescent="0.25">
      <c r="A16" s="8"/>
      <c r="B16" s="9"/>
      <c r="C16" s="10"/>
      <c r="D16" s="10"/>
      <c r="E16" s="11"/>
      <c r="F16" s="12">
        <f>SUM(C16,D16)</f>
        <v>0</v>
      </c>
      <c r="G16" s="9"/>
      <c r="H16" s="10"/>
      <c r="I16" s="11"/>
      <c r="J16" s="10"/>
      <c r="K16" s="14"/>
    </row>
    <row r="17" spans="1:11" ht="15.75" x14ac:dyDescent="0.25">
      <c r="A17" s="8"/>
      <c r="B17" s="9"/>
      <c r="C17" s="10"/>
      <c r="D17" s="10"/>
      <c r="E17" s="11"/>
      <c r="F17" s="12">
        <f>SUM(C17,D17)</f>
        <v>0</v>
      </c>
      <c r="G17" s="9"/>
      <c r="H17" s="10"/>
      <c r="I17" s="11"/>
      <c r="J17" s="10"/>
      <c r="K17" s="14"/>
    </row>
    <row r="18" spans="1:11" ht="15.75" x14ac:dyDescent="0.25">
      <c r="A18" s="8"/>
      <c r="B18" s="9"/>
      <c r="C18" s="10"/>
      <c r="D18" s="10"/>
      <c r="E18" s="11"/>
      <c r="F18" s="12">
        <f>SUM(C18,D18)</f>
        <v>0</v>
      </c>
      <c r="G18" s="9"/>
      <c r="H18" s="10"/>
      <c r="I18" s="11"/>
      <c r="J18" s="10"/>
      <c r="K18" s="14"/>
    </row>
    <row r="19" spans="1:11" ht="15.75" x14ac:dyDescent="0.25">
      <c r="A19" s="8"/>
      <c r="B19" s="9"/>
      <c r="C19" s="10"/>
      <c r="D19" s="10"/>
      <c r="E19" s="11"/>
      <c r="F19" s="12">
        <f>SUM(C19,D19)</f>
        <v>0</v>
      </c>
      <c r="G19" s="9"/>
      <c r="H19" s="10"/>
      <c r="I19" s="11"/>
      <c r="J19" s="10"/>
      <c r="K19" s="14"/>
    </row>
    <row r="20" spans="1:11" ht="15.75" x14ac:dyDescent="0.25">
      <c r="A20" s="8"/>
      <c r="B20" s="9"/>
      <c r="C20" s="10"/>
      <c r="D20" s="10"/>
      <c r="E20" s="11"/>
      <c r="F20" s="12">
        <f>SUM(C20,D20)</f>
        <v>0</v>
      </c>
      <c r="G20" s="9"/>
      <c r="H20" s="10"/>
      <c r="I20" s="11"/>
      <c r="J20" s="10"/>
      <c r="K20" s="14"/>
    </row>
    <row r="21" spans="1:11" ht="15.75" x14ac:dyDescent="0.25">
      <c r="A21" s="8"/>
      <c r="B21" s="9"/>
      <c r="C21" s="10"/>
      <c r="D21" s="10"/>
      <c r="E21" s="11"/>
      <c r="F21" s="12">
        <f>SUM(C21,D21)</f>
        <v>0</v>
      </c>
      <c r="G21" s="9"/>
      <c r="H21" s="10"/>
      <c r="I21" s="11"/>
      <c r="J21" s="10"/>
      <c r="K21" s="14"/>
    </row>
    <row r="22" spans="1:11" ht="15.75" x14ac:dyDescent="0.25">
      <c r="A22" s="8"/>
      <c r="B22" s="9"/>
      <c r="C22" s="10"/>
      <c r="D22" s="10"/>
      <c r="E22" s="11"/>
      <c r="F22" s="12">
        <f>SUM(C22,D22)</f>
        <v>0</v>
      </c>
      <c r="G22" s="9"/>
      <c r="H22" s="10"/>
      <c r="I22" s="11"/>
      <c r="J22" s="10"/>
      <c r="K22" s="14"/>
    </row>
    <row r="23" spans="1:11" ht="15.75" x14ac:dyDescent="0.25">
      <c r="A23" s="40"/>
      <c r="B23" s="9"/>
      <c r="C23" s="10"/>
      <c r="D23" s="10"/>
      <c r="E23" s="11"/>
      <c r="F23" s="12">
        <f>SUM(C23,D23)</f>
        <v>0</v>
      </c>
      <c r="G23" s="9"/>
      <c r="H23" s="10"/>
      <c r="I23" s="11"/>
      <c r="J23" s="10"/>
      <c r="K23" s="14"/>
    </row>
    <row r="24" spans="1:11" ht="15.75" x14ac:dyDescent="0.25">
      <c r="A24" s="40"/>
      <c r="B24" s="9"/>
      <c r="C24" s="10"/>
      <c r="D24" s="10"/>
      <c r="E24" s="11"/>
      <c r="F24" s="12">
        <f>SUM(C24,D24)</f>
        <v>0</v>
      </c>
      <c r="G24" s="9"/>
      <c r="H24" s="10"/>
      <c r="I24" s="11"/>
      <c r="J24" s="10"/>
      <c r="K24" s="14"/>
    </row>
    <row r="25" spans="1:11" ht="15.75" x14ac:dyDescent="0.25">
      <c r="A25" s="8"/>
      <c r="B25" s="9"/>
      <c r="C25" s="10"/>
      <c r="D25" s="10"/>
      <c r="E25" s="11"/>
      <c r="F25" s="12">
        <f>SUM(C25,D25)</f>
        <v>0</v>
      </c>
      <c r="G25" s="9"/>
      <c r="H25" s="10"/>
      <c r="I25" s="11"/>
      <c r="J25" s="10"/>
      <c r="K25" s="14"/>
    </row>
    <row r="26" spans="1:11" ht="15.75" x14ac:dyDescent="0.25">
      <c r="A26" s="8"/>
      <c r="B26" s="9"/>
      <c r="C26" s="10"/>
      <c r="D26" s="10"/>
      <c r="E26" s="11"/>
      <c r="F26" s="12">
        <f>SUM(C26,D26)</f>
        <v>0</v>
      </c>
      <c r="G26" s="9"/>
      <c r="H26" s="10"/>
      <c r="I26" s="11"/>
      <c r="J26" s="10"/>
      <c r="K26" s="14"/>
    </row>
    <row r="27" spans="1:11" ht="15.75" x14ac:dyDescent="0.25">
      <c r="A27" s="8"/>
      <c r="B27" s="9"/>
      <c r="C27" s="10"/>
      <c r="D27" s="10"/>
      <c r="E27" s="11"/>
      <c r="F27" s="12">
        <f>SUM(C27,D27)</f>
        <v>0</v>
      </c>
      <c r="G27" s="9"/>
      <c r="H27" s="10"/>
      <c r="I27" s="11"/>
      <c r="J27" s="10"/>
      <c r="K27" s="14"/>
    </row>
    <row r="28" spans="1:11" ht="15.75" x14ac:dyDescent="0.25">
      <c r="A28" s="8"/>
      <c r="B28" s="9"/>
      <c r="C28" s="10"/>
      <c r="D28" s="10"/>
      <c r="E28" s="11"/>
      <c r="F28" s="12">
        <f>SUM(C28,D28)</f>
        <v>0</v>
      </c>
      <c r="G28" s="9"/>
      <c r="H28" s="10"/>
      <c r="I28" s="11"/>
      <c r="J28" s="10"/>
      <c r="K28" s="14"/>
    </row>
    <row r="29" spans="1:11" ht="15.75" x14ac:dyDescent="0.25">
      <c r="A29" s="8"/>
      <c r="B29" s="9"/>
      <c r="C29" s="10"/>
      <c r="D29" s="10"/>
      <c r="E29" s="11"/>
      <c r="F29" s="12">
        <f>SUM(C29,D29)</f>
        <v>0</v>
      </c>
      <c r="G29" s="9"/>
      <c r="H29" s="10"/>
      <c r="I29" s="11"/>
      <c r="J29" s="10"/>
      <c r="K29" s="14"/>
    </row>
    <row r="30" spans="1:11" ht="15.75" x14ac:dyDescent="0.25">
      <c r="A30" s="8"/>
      <c r="B30" s="9"/>
      <c r="C30" s="10"/>
      <c r="D30" s="10"/>
      <c r="E30" s="11"/>
      <c r="F30" s="12">
        <f>SUM(C30,D30)</f>
        <v>0</v>
      </c>
      <c r="G30" s="9"/>
      <c r="H30" s="10"/>
      <c r="I30" s="11"/>
      <c r="J30" s="10"/>
      <c r="K30" s="14"/>
    </row>
    <row r="31" spans="1:11" ht="15.75" x14ac:dyDescent="0.25">
      <c r="A31" s="8"/>
      <c r="B31" s="9"/>
      <c r="C31" s="10"/>
      <c r="D31" s="10"/>
      <c r="E31" s="11"/>
      <c r="F31" s="12">
        <f>SUM(C31,D31)</f>
        <v>0</v>
      </c>
      <c r="G31" s="9"/>
      <c r="H31" s="10"/>
      <c r="I31" s="11"/>
      <c r="J31" s="10"/>
      <c r="K31" s="14"/>
    </row>
    <row r="32" spans="1:11" ht="15.75" x14ac:dyDescent="0.25">
      <c r="A32" s="8"/>
      <c r="B32" s="9"/>
      <c r="C32" s="10"/>
      <c r="D32" s="10"/>
      <c r="E32" s="11"/>
      <c r="F32" s="12">
        <f>SUM(C32,D32)</f>
        <v>0</v>
      </c>
      <c r="G32" s="9"/>
      <c r="H32" s="10"/>
      <c r="I32" s="11"/>
      <c r="J32" s="10"/>
      <c r="K32" s="14"/>
    </row>
    <row r="33" spans="1:11" ht="15.75" x14ac:dyDescent="0.25">
      <c r="A33" s="40"/>
      <c r="B33" s="9"/>
      <c r="C33" s="10"/>
      <c r="D33" s="10"/>
      <c r="E33" s="11"/>
      <c r="F33" s="12">
        <f>SUM(C33,D33)</f>
        <v>0</v>
      </c>
      <c r="G33" s="9"/>
      <c r="H33" s="10"/>
      <c r="I33" s="11"/>
      <c r="J33" s="10"/>
      <c r="K33" s="14"/>
    </row>
    <row r="34" spans="1:11" ht="15.75" x14ac:dyDescent="0.25">
      <c r="A34" s="40"/>
      <c r="B34" s="9"/>
      <c r="C34" s="10"/>
      <c r="D34" s="10"/>
      <c r="E34" s="11"/>
      <c r="F34" s="12">
        <f>SUM(C34,D34)</f>
        <v>0</v>
      </c>
      <c r="G34" s="9"/>
      <c r="H34" s="10"/>
      <c r="I34" s="11"/>
      <c r="J34" s="10"/>
      <c r="K34" s="14"/>
    </row>
    <row r="35" spans="1:11" ht="15.75" x14ac:dyDescent="0.25">
      <c r="A35" s="8"/>
      <c r="B35" s="9"/>
      <c r="C35" s="10"/>
      <c r="D35" s="10"/>
      <c r="E35" s="11"/>
      <c r="F35" s="12">
        <f>SUM(C35,D35)</f>
        <v>0</v>
      </c>
      <c r="G35" s="9"/>
      <c r="H35" s="10"/>
      <c r="I35" s="11"/>
      <c r="J35" s="10"/>
      <c r="K35" s="14"/>
    </row>
    <row r="36" spans="1:11" ht="15.75" x14ac:dyDescent="0.25">
      <c r="A36" s="8"/>
      <c r="B36" s="9"/>
      <c r="C36" s="10"/>
      <c r="D36" s="10"/>
      <c r="E36" s="11"/>
      <c r="F36" s="12">
        <f>SUM(C36,D36)</f>
        <v>0</v>
      </c>
      <c r="G36" s="9"/>
      <c r="H36" s="10"/>
      <c r="I36" s="11"/>
      <c r="J36" s="10"/>
      <c r="K36" s="14"/>
    </row>
    <row r="37" spans="1:11" ht="15.75" x14ac:dyDescent="0.25">
      <c r="A37" s="8"/>
      <c r="B37" s="9"/>
      <c r="C37" s="10"/>
      <c r="D37" s="10"/>
      <c r="E37" s="11"/>
      <c r="F37" s="12">
        <f>SUM(C37,D37)</f>
        <v>0</v>
      </c>
      <c r="G37" s="9"/>
      <c r="H37" s="10"/>
      <c r="I37" s="11"/>
      <c r="J37" s="10"/>
      <c r="K37" s="14"/>
    </row>
    <row r="38" spans="1:11" ht="15.75" x14ac:dyDescent="0.25">
      <c r="A38" s="8"/>
      <c r="B38" s="9"/>
      <c r="C38" s="10"/>
      <c r="D38" s="10"/>
      <c r="E38" s="11"/>
      <c r="F38" s="12">
        <f>SUM(C38,D38)</f>
        <v>0</v>
      </c>
      <c r="G38" s="9"/>
      <c r="H38" s="10"/>
      <c r="I38" s="11"/>
      <c r="J38" s="10"/>
      <c r="K38" s="14"/>
    </row>
    <row r="39" spans="1:11" ht="15.75" x14ac:dyDescent="0.25">
      <c r="A39" s="8"/>
      <c r="B39" s="9"/>
      <c r="C39" s="10"/>
      <c r="D39" s="10"/>
      <c r="E39" s="11"/>
      <c r="F39" s="12">
        <f>SUM(C39,D39)</f>
        <v>0</v>
      </c>
      <c r="G39" s="9"/>
      <c r="H39" s="10"/>
      <c r="I39" s="11"/>
      <c r="J39" s="10"/>
      <c r="K39" s="14"/>
    </row>
    <row r="40" spans="1:11" ht="15.75" x14ac:dyDescent="0.25">
      <c r="A40" s="8"/>
      <c r="B40" s="9"/>
      <c r="C40" s="10"/>
      <c r="D40" s="10"/>
      <c r="E40" s="11"/>
      <c r="F40" s="12">
        <f>SUM(C40,D40)</f>
        <v>0</v>
      </c>
      <c r="G40" s="9"/>
      <c r="H40" s="10"/>
      <c r="I40" s="11"/>
      <c r="J40" s="10"/>
      <c r="K40" s="14"/>
    </row>
    <row r="41" spans="1:11" ht="15.75" x14ac:dyDescent="0.25">
      <c r="A41" s="8"/>
      <c r="B41" s="9"/>
      <c r="C41" s="10"/>
      <c r="D41" s="10"/>
      <c r="E41" s="11"/>
      <c r="F41" s="12">
        <f>SUM(C41,D41)</f>
        <v>0</v>
      </c>
      <c r="G41" s="9"/>
      <c r="H41" s="10"/>
      <c r="I41" s="11"/>
      <c r="J41" s="10"/>
      <c r="K41" s="14"/>
    </row>
    <row r="42" spans="1:11" ht="15.75" x14ac:dyDescent="0.25">
      <c r="A42" s="8"/>
      <c r="B42" s="9"/>
      <c r="C42" s="10"/>
      <c r="D42" s="10"/>
      <c r="E42" s="11"/>
      <c r="F42" s="12">
        <f>SUM(C42,D42)</f>
        <v>0</v>
      </c>
      <c r="G42" s="9"/>
      <c r="H42" s="10"/>
      <c r="I42" s="11"/>
      <c r="J42" s="10"/>
      <c r="K42" s="14"/>
    </row>
    <row r="43" spans="1:11" ht="15.75" x14ac:dyDescent="0.25">
      <c r="A43" s="40"/>
      <c r="B43" s="9"/>
      <c r="C43" s="10"/>
      <c r="D43" s="10"/>
      <c r="E43" s="11"/>
      <c r="F43" s="12">
        <f>SUM(C43,D43)</f>
        <v>0</v>
      </c>
      <c r="G43" s="9"/>
      <c r="H43" s="10"/>
      <c r="I43" s="11"/>
      <c r="J43" s="10"/>
      <c r="K43" s="14"/>
    </row>
    <row r="44" spans="1:11" ht="15.75" x14ac:dyDescent="0.25">
      <c r="A44" s="40"/>
      <c r="B44" s="9"/>
      <c r="C44" s="10"/>
      <c r="D44" s="10"/>
      <c r="E44" s="11"/>
      <c r="F44" s="12">
        <f>SUM(C44,D44)</f>
        <v>0</v>
      </c>
      <c r="G44" s="9"/>
      <c r="H44" s="10"/>
      <c r="I44" s="11"/>
      <c r="J44" s="10"/>
      <c r="K44" s="14"/>
    </row>
    <row r="45" spans="1:11" ht="15.75" x14ac:dyDescent="0.25">
      <c r="A45" s="15"/>
      <c r="B45" s="37"/>
      <c r="C45" s="38"/>
      <c r="D45" s="38"/>
      <c r="E45" s="39"/>
      <c r="F45" s="12">
        <f>SUM(C45,D45)</f>
        <v>0</v>
      </c>
      <c r="G45" s="37"/>
      <c r="H45" s="38"/>
      <c r="I45" s="39"/>
      <c r="J45" s="38"/>
      <c r="K45" s="14"/>
    </row>
    <row r="46" spans="1:11" ht="15.75" x14ac:dyDescent="0.25">
      <c r="A46" s="15"/>
      <c r="B46" s="37"/>
      <c r="C46" s="38"/>
      <c r="D46" s="38"/>
      <c r="E46" s="39"/>
      <c r="F46" s="12">
        <f>SUM(C46,D46)</f>
        <v>0</v>
      </c>
      <c r="G46" s="37"/>
      <c r="H46" s="38"/>
      <c r="I46" s="39"/>
      <c r="J46" s="38"/>
      <c r="K46" s="14"/>
    </row>
    <row r="47" spans="1:11" ht="15.75" x14ac:dyDescent="0.25">
      <c r="A47" s="15"/>
      <c r="B47" s="37"/>
      <c r="C47" s="38"/>
      <c r="D47" s="38"/>
      <c r="E47" s="39"/>
      <c r="F47" s="12">
        <f>SUM(C47,D47)</f>
        <v>0</v>
      </c>
      <c r="G47" s="37"/>
      <c r="H47" s="38"/>
      <c r="I47" s="39"/>
      <c r="J47" s="38"/>
      <c r="K47" s="14"/>
    </row>
    <row r="48" spans="1:11" ht="15.75" x14ac:dyDescent="0.25">
      <c r="A48" s="37"/>
      <c r="B48" s="16" t="s">
        <v>20</v>
      </c>
      <c r="C48" s="17">
        <f>SUM(C5:C47)</f>
        <v>0</v>
      </c>
      <c r="D48" s="17">
        <f>SUM(D5:D47)</f>
        <v>10.24</v>
      </c>
      <c r="E48" s="18"/>
      <c r="F48" s="19">
        <f>SUM(C48,D48)</f>
        <v>10.24</v>
      </c>
      <c r="G48" s="20"/>
      <c r="H48" s="17">
        <f>SUM(H5:H47)</f>
        <v>0</v>
      </c>
      <c r="I48" s="18"/>
      <c r="J48" s="17">
        <f>SUM(J5:J47)</f>
        <v>10.24</v>
      </c>
      <c r="K48" s="21">
        <f>C48-H48</f>
        <v>0</v>
      </c>
    </row>
    <row r="51" spans="1:8" ht="15.75" x14ac:dyDescent="0.25">
      <c r="B51" s="22" t="s">
        <v>21</v>
      </c>
      <c r="F51" s="23"/>
      <c r="G51" s="29" t="s">
        <v>46</v>
      </c>
      <c r="H51" s="30"/>
    </row>
    <row r="52" spans="1:8" x14ac:dyDescent="0.25">
      <c r="B52" s="22"/>
      <c r="F52" s="24" t="s">
        <v>23</v>
      </c>
      <c r="G52" s="25"/>
      <c r="H52" s="25"/>
    </row>
    <row r="53" spans="1:8" ht="15.75" x14ac:dyDescent="0.25">
      <c r="B53" s="22" t="s">
        <v>24</v>
      </c>
      <c r="F53" s="23"/>
      <c r="G53" s="29" t="s">
        <v>45</v>
      </c>
      <c r="H53" s="30"/>
    </row>
    <row r="54" spans="1:8" x14ac:dyDescent="0.25">
      <c r="F54" s="24" t="s">
        <v>23</v>
      </c>
      <c r="G54" s="25"/>
      <c r="H54" s="25"/>
    </row>
    <row r="56" spans="1:8" x14ac:dyDescent="0.25">
      <c r="A56" s="49" t="s">
        <v>44</v>
      </c>
      <c r="B56" s="49"/>
    </row>
  </sheetData>
  <mergeCells count="11">
    <mergeCell ref="K3:K4"/>
    <mergeCell ref="A2:K2"/>
    <mergeCell ref="B1:J1"/>
    <mergeCell ref="C3:E3"/>
    <mergeCell ref="A56:B56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="80" zoomScaleNormal="80" workbookViewId="0">
      <selection activeCell="B1" sqref="B1:J1"/>
    </sheetView>
  </sheetViews>
  <sheetFormatPr defaultRowHeight="15" x14ac:dyDescent="0.25"/>
  <cols>
    <col min="1" max="1" width="7.28515625" customWidth="1"/>
    <col min="2" max="2" width="31.42578125" customWidth="1"/>
    <col min="3" max="3" width="16.28515625" customWidth="1"/>
    <col min="4" max="4" width="13.5703125" customWidth="1"/>
    <col min="5" max="5" width="33" customWidth="1"/>
    <col min="6" max="6" width="15.85546875" customWidth="1"/>
    <col min="7" max="7" width="21.28515625" customWidth="1"/>
    <col min="8" max="8" width="14.28515625" customWidth="1"/>
    <col min="9" max="9" width="37.5703125" customWidth="1"/>
    <col min="10" max="10" width="14" customWidth="1"/>
    <col min="11" max="11" width="15.5703125" customWidth="1"/>
  </cols>
  <sheetData>
    <row r="1" spans="1:11" ht="77.25" customHeight="1" x14ac:dyDescent="0.25">
      <c r="A1" s="2"/>
      <c r="B1" s="31" t="s">
        <v>60</v>
      </c>
      <c r="C1" s="31"/>
      <c r="D1" s="31"/>
      <c r="E1" s="31"/>
      <c r="F1" s="31"/>
      <c r="G1" s="31"/>
      <c r="H1" s="31"/>
      <c r="I1" s="31"/>
      <c r="J1" s="31"/>
      <c r="K1" s="2"/>
    </row>
    <row r="2" spans="1:11" ht="31.5" customHeight="1" x14ac:dyDescent="0.25">
      <c r="A2" s="33" t="s">
        <v>61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61.5" customHeight="1" x14ac:dyDescent="0.25">
      <c r="A3" s="72" t="s">
        <v>2</v>
      </c>
      <c r="B3" s="72" t="s">
        <v>3</v>
      </c>
      <c r="C3" s="73" t="s">
        <v>4</v>
      </c>
      <c r="D3" s="73"/>
      <c r="E3" s="73"/>
      <c r="F3" s="73" t="s">
        <v>5</v>
      </c>
      <c r="G3" s="73" t="s">
        <v>6</v>
      </c>
      <c r="H3" s="73"/>
      <c r="I3" s="73"/>
      <c r="J3" s="73"/>
      <c r="K3" s="72" t="s">
        <v>59</v>
      </c>
    </row>
    <row r="4" spans="1:11" ht="197.25" customHeight="1" x14ac:dyDescent="0.25">
      <c r="A4" s="72"/>
      <c r="B4" s="72"/>
      <c r="C4" s="68" t="s">
        <v>58</v>
      </c>
      <c r="D4" s="68" t="s">
        <v>57</v>
      </c>
      <c r="E4" s="68" t="s">
        <v>10</v>
      </c>
      <c r="F4" s="73"/>
      <c r="G4" s="68" t="s">
        <v>11</v>
      </c>
      <c r="H4" s="68" t="s">
        <v>56</v>
      </c>
      <c r="I4" s="68" t="s">
        <v>13</v>
      </c>
      <c r="J4" s="68" t="s">
        <v>56</v>
      </c>
      <c r="K4" s="72"/>
    </row>
    <row r="5" spans="1:11" ht="131.44999999999999" customHeight="1" x14ac:dyDescent="0.25">
      <c r="A5" s="68">
        <v>1</v>
      </c>
      <c r="B5" s="68" t="s">
        <v>14</v>
      </c>
      <c r="C5" s="69">
        <v>0.6</v>
      </c>
      <c r="D5" s="69"/>
      <c r="E5" s="68"/>
      <c r="F5" s="67">
        <f>SUM(C5,D5)</f>
        <v>0.6</v>
      </c>
      <c r="G5" s="70">
        <v>2240</v>
      </c>
      <c r="H5" s="69">
        <v>0.6</v>
      </c>
      <c r="I5" s="71" t="s">
        <v>55</v>
      </c>
      <c r="J5" s="69"/>
      <c r="K5" s="64"/>
    </row>
    <row r="6" spans="1:11" ht="29.1" customHeight="1" x14ac:dyDescent="0.25">
      <c r="A6" s="68"/>
      <c r="B6" s="68"/>
      <c r="C6" s="69"/>
      <c r="D6" s="69"/>
      <c r="E6" s="68"/>
      <c r="F6" s="67"/>
      <c r="G6" s="70"/>
      <c r="H6" s="69"/>
      <c r="I6" s="71"/>
      <c r="J6" s="69"/>
      <c r="K6" s="64"/>
    </row>
    <row r="7" spans="1:11" ht="59.1" customHeight="1" x14ac:dyDescent="0.25">
      <c r="A7" s="68">
        <v>2</v>
      </c>
      <c r="B7" s="68" t="s">
        <v>54</v>
      </c>
      <c r="C7" s="69"/>
      <c r="D7" s="69">
        <v>3</v>
      </c>
      <c r="E7" s="68" t="s">
        <v>53</v>
      </c>
      <c r="F7" s="67">
        <f>SUM(C7,D7)</f>
        <v>3</v>
      </c>
      <c r="G7" s="70"/>
      <c r="H7" s="69">
        <v>3</v>
      </c>
      <c r="I7" s="68" t="s">
        <v>53</v>
      </c>
      <c r="J7" s="69"/>
      <c r="K7" s="64"/>
    </row>
    <row r="8" spans="1:11" ht="18.75" x14ac:dyDescent="0.25">
      <c r="A8" s="68"/>
      <c r="B8" s="68"/>
      <c r="C8" s="69"/>
      <c r="D8" s="69"/>
      <c r="E8" s="68"/>
      <c r="F8" s="67"/>
      <c r="G8" s="70"/>
      <c r="H8" s="69"/>
      <c r="I8" s="68"/>
      <c r="J8" s="69"/>
      <c r="K8" s="64"/>
    </row>
    <row r="9" spans="1:11" ht="18.75" x14ac:dyDescent="0.25">
      <c r="A9" s="68"/>
      <c r="B9" s="68"/>
      <c r="C9" s="69"/>
      <c r="D9" s="69"/>
      <c r="E9" s="68"/>
      <c r="F9" s="67"/>
      <c r="G9" s="70"/>
      <c r="H9" s="69"/>
      <c r="I9" s="68"/>
      <c r="J9" s="69"/>
      <c r="K9" s="64"/>
    </row>
    <row r="10" spans="1:11" ht="18.75" x14ac:dyDescent="0.25">
      <c r="A10" s="68"/>
      <c r="B10" s="68"/>
      <c r="C10" s="69"/>
      <c r="D10" s="69"/>
      <c r="E10" s="68"/>
      <c r="F10" s="67"/>
      <c r="G10" s="70"/>
      <c r="H10" s="69"/>
      <c r="I10" s="68"/>
      <c r="K10" s="64"/>
    </row>
    <row r="11" spans="1:11" ht="18.75" x14ac:dyDescent="0.25">
      <c r="A11" s="63"/>
      <c r="B11" s="63"/>
      <c r="C11" s="65"/>
      <c r="D11" s="65"/>
      <c r="E11" s="66"/>
      <c r="F11" s="67"/>
      <c r="G11" s="63"/>
      <c r="H11" s="65"/>
      <c r="I11" s="66"/>
      <c r="J11" s="65"/>
      <c r="K11" s="64"/>
    </row>
    <row r="12" spans="1:11" ht="18.75" x14ac:dyDescent="0.25">
      <c r="A12" s="63"/>
      <c r="B12" s="62" t="s">
        <v>20</v>
      </c>
      <c r="C12" s="58">
        <f>SUM(C5:C11)</f>
        <v>0.6</v>
      </c>
      <c r="D12" s="58">
        <f>SUM(D5:D11)</f>
        <v>3</v>
      </c>
      <c r="E12" s="59"/>
      <c r="F12" s="61">
        <f>SUM(C12,D12)</f>
        <v>3.6</v>
      </c>
      <c r="G12" s="60"/>
      <c r="H12" s="58">
        <f>SUM(H5:H11)</f>
        <v>3.6</v>
      </c>
      <c r="I12" s="59"/>
      <c r="J12" s="58">
        <f>SUM(J5:J11)</f>
        <v>0</v>
      </c>
      <c r="K12" s="57"/>
    </row>
    <row r="13" spans="1:11" ht="18.75" x14ac:dyDescent="0.3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8.75" x14ac:dyDescent="0.3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19.5" x14ac:dyDescent="0.35">
      <c r="A15" s="50"/>
      <c r="B15" s="56" t="s">
        <v>21</v>
      </c>
      <c r="C15" s="50"/>
      <c r="D15" s="50"/>
      <c r="E15" s="50"/>
      <c r="F15" s="55"/>
      <c r="G15" s="54" t="s">
        <v>52</v>
      </c>
      <c r="H15" s="53"/>
      <c r="I15" s="50"/>
      <c r="J15" s="50"/>
      <c r="K15" s="50"/>
    </row>
    <row r="16" spans="1:11" ht="19.5" x14ac:dyDescent="0.35">
      <c r="A16" s="50"/>
      <c r="B16" s="56"/>
      <c r="C16" s="50"/>
      <c r="D16" s="50"/>
      <c r="E16" s="50"/>
      <c r="F16" s="52" t="s">
        <v>23</v>
      </c>
      <c r="G16" s="51"/>
      <c r="H16" s="51"/>
      <c r="I16" s="50"/>
      <c r="J16" s="50"/>
      <c r="K16" s="50"/>
    </row>
    <row r="17" spans="1:11" ht="19.5" x14ac:dyDescent="0.35">
      <c r="A17" s="50"/>
      <c r="B17" s="56" t="s">
        <v>24</v>
      </c>
      <c r="C17" s="50"/>
      <c r="D17" s="50"/>
      <c r="E17" s="50"/>
      <c r="F17" s="55"/>
      <c r="G17" s="54" t="s">
        <v>51</v>
      </c>
      <c r="H17" s="53"/>
      <c r="I17" s="50"/>
      <c r="J17" s="50"/>
      <c r="K17" s="50"/>
    </row>
    <row r="18" spans="1:11" ht="18.75" x14ac:dyDescent="0.3">
      <c r="A18" s="50"/>
      <c r="B18" s="50"/>
      <c r="C18" s="50"/>
      <c r="D18" s="50"/>
      <c r="E18" s="50"/>
      <c r="F18" s="52" t="s">
        <v>23</v>
      </c>
      <c r="G18" s="51"/>
      <c r="H18" s="51"/>
      <c r="I18" s="50"/>
      <c r="J18" s="50"/>
      <c r="K18" s="50"/>
    </row>
  </sheetData>
  <mergeCells count="10">
    <mergeCell ref="K3:K4"/>
    <mergeCell ref="A2:K2"/>
    <mergeCell ref="B1:J1"/>
    <mergeCell ref="C3:E3"/>
    <mergeCell ref="G17:H17"/>
    <mergeCell ref="G15:H15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90" zoomScaleNormal="90" zoomScaleSheetLayoutView="75" workbookViewId="0">
      <selection activeCell="B1" sqref="B1:J1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31" customWidth="1"/>
    <col min="10" max="10" width="14" customWidth="1"/>
    <col min="11" max="11" width="22.28515625" customWidth="1"/>
    <col min="12" max="12" width="0" hidden="1" customWidth="1"/>
    <col min="15" max="15" width="13.85546875" customWidth="1"/>
  </cols>
  <sheetData>
    <row r="1" spans="1:15" ht="78" customHeight="1" x14ac:dyDescent="0.25">
      <c r="A1" s="2"/>
      <c r="B1" s="31" t="s">
        <v>73</v>
      </c>
      <c r="C1" s="32"/>
      <c r="D1" s="32"/>
      <c r="E1" s="32"/>
      <c r="F1" s="32"/>
      <c r="G1" s="32"/>
      <c r="H1" s="32"/>
      <c r="I1" s="32"/>
      <c r="J1" s="32"/>
      <c r="K1" s="2"/>
    </row>
    <row r="2" spans="1:1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5" ht="33" customHeight="1" x14ac:dyDescent="0.25">
      <c r="A3" s="34" t="s">
        <v>2</v>
      </c>
      <c r="B3" s="34" t="s">
        <v>3</v>
      </c>
      <c r="C3" s="35" t="s">
        <v>4</v>
      </c>
      <c r="D3" s="35"/>
      <c r="E3" s="35"/>
      <c r="F3" s="35" t="s">
        <v>5</v>
      </c>
      <c r="G3" s="35" t="s">
        <v>6</v>
      </c>
      <c r="H3" s="35"/>
      <c r="I3" s="35"/>
      <c r="J3" s="35"/>
      <c r="K3" s="36" t="s">
        <v>38</v>
      </c>
    </row>
    <row r="4" spans="1:15" ht="150" customHeight="1" x14ac:dyDescent="0.25">
      <c r="A4" s="34"/>
      <c r="B4" s="34"/>
      <c r="C4" s="27" t="s">
        <v>8</v>
      </c>
      <c r="D4" s="27" t="s">
        <v>37</v>
      </c>
      <c r="E4" s="27" t="s">
        <v>71</v>
      </c>
      <c r="F4" s="35"/>
      <c r="G4" s="28" t="s">
        <v>11</v>
      </c>
      <c r="H4" s="27" t="s">
        <v>36</v>
      </c>
      <c r="I4" s="27" t="s">
        <v>70</v>
      </c>
      <c r="J4" s="27" t="s">
        <v>36</v>
      </c>
      <c r="K4" s="36"/>
    </row>
    <row r="5" spans="1:15" ht="15.75" x14ac:dyDescent="0.25">
      <c r="A5" s="8">
        <v>1</v>
      </c>
      <c r="B5" s="9" t="s">
        <v>14</v>
      </c>
      <c r="C5" s="10">
        <v>28.3</v>
      </c>
      <c r="D5" s="10"/>
      <c r="E5" s="11"/>
      <c r="F5" s="12">
        <f>SUM(C5,D5)</f>
        <v>28.3</v>
      </c>
      <c r="G5" s="76">
        <v>2240</v>
      </c>
      <c r="H5" s="10">
        <v>7.5</v>
      </c>
      <c r="I5" s="77" t="s">
        <v>69</v>
      </c>
      <c r="J5" s="10"/>
      <c r="K5" s="14"/>
    </row>
    <row r="6" spans="1:15" ht="31.5" x14ac:dyDescent="0.25">
      <c r="A6" s="8"/>
      <c r="B6" s="9"/>
      <c r="C6" s="10"/>
      <c r="D6" s="10"/>
      <c r="E6" s="11"/>
      <c r="F6" s="12"/>
      <c r="G6" s="76">
        <v>2240</v>
      </c>
      <c r="H6" s="10">
        <v>2.4</v>
      </c>
      <c r="I6" s="13" t="s">
        <v>68</v>
      </c>
      <c r="J6" s="10"/>
      <c r="K6" s="14"/>
    </row>
    <row r="7" spans="1:15" ht="15.75" x14ac:dyDescent="0.25">
      <c r="A7" s="8"/>
      <c r="B7" s="9"/>
      <c r="C7" s="10"/>
      <c r="D7" s="10"/>
      <c r="E7" s="11"/>
      <c r="F7" s="12">
        <f>SUM(C7,D7)</f>
        <v>0</v>
      </c>
      <c r="G7" s="76">
        <v>2240</v>
      </c>
      <c r="H7" s="10">
        <v>6.2</v>
      </c>
      <c r="I7" s="13" t="s">
        <v>67</v>
      </c>
      <c r="J7" s="10"/>
      <c r="K7" s="14"/>
    </row>
    <row r="8" spans="1:15" ht="25.5" customHeight="1" x14ac:dyDescent="0.25">
      <c r="A8" s="8"/>
      <c r="B8" s="9"/>
      <c r="C8" s="10"/>
      <c r="D8" s="10"/>
      <c r="E8" s="11"/>
      <c r="F8" s="12">
        <f>SUM(C8,D8)</f>
        <v>0</v>
      </c>
      <c r="G8" s="40">
        <v>2240</v>
      </c>
      <c r="H8" s="79">
        <v>8</v>
      </c>
      <c r="I8" s="77" t="s">
        <v>66</v>
      </c>
      <c r="J8" s="10"/>
      <c r="K8" s="14"/>
    </row>
    <row r="9" spans="1:15" ht="15.75" x14ac:dyDescent="0.25">
      <c r="A9" s="8"/>
      <c r="B9" s="9"/>
      <c r="C9" s="10"/>
      <c r="D9" s="10"/>
      <c r="E9" s="11"/>
      <c r="F9" s="12">
        <f>SUM(C9,D9)</f>
        <v>0</v>
      </c>
      <c r="G9" s="40"/>
      <c r="H9" s="10"/>
      <c r="I9" s="78"/>
      <c r="J9" s="10"/>
      <c r="K9" s="14"/>
    </row>
    <row r="10" spans="1:15" ht="15.75" x14ac:dyDescent="0.25">
      <c r="A10" s="40"/>
      <c r="B10" s="9"/>
      <c r="C10" s="10"/>
      <c r="D10" s="10"/>
      <c r="E10" s="11"/>
      <c r="F10" s="12">
        <f>SUM(C10,D10)</f>
        <v>0</v>
      </c>
      <c r="G10" s="76"/>
      <c r="H10" s="10"/>
      <c r="I10" s="77"/>
      <c r="J10" s="10"/>
      <c r="K10" s="14"/>
    </row>
    <row r="11" spans="1:15" ht="15.75" x14ac:dyDescent="0.25">
      <c r="A11" s="8"/>
      <c r="B11" s="9"/>
      <c r="C11" s="10"/>
      <c r="D11" s="10"/>
      <c r="E11" s="11"/>
      <c r="F11" s="12">
        <f>SUM(C11,D11)</f>
        <v>0</v>
      </c>
      <c r="G11" s="76"/>
      <c r="H11" s="10"/>
      <c r="I11" s="77"/>
      <c r="J11" s="10"/>
      <c r="K11" s="14"/>
      <c r="O11" s="74"/>
    </row>
    <row r="12" spans="1:15" ht="15.75" x14ac:dyDescent="0.25">
      <c r="A12" s="8"/>
      <c r="B12" s="9"/>
      <c r="C12" s="10"/>
      <c r="D12" s="10"/>
      <c r="E12" s="11"/>
      <c r="F12" s="12">
        <f>SUM(C12,D12)</f>
        <v>0</v>
      </c>
      <c r="G12" s="76"/>
      <c r="H12" s="10"/>
      <c r="I12" s="11"/>
      <c r="J12" s="10"/>
      <c r="K12" s="14"/>
      <c r="O12" s="74"/>
    </row>
    <row r="13" spans="1:15" ht="15.75" x14ac:dyDescent="0.25">
      <c r="A13" s="15"/>
      <c r="B13" s="37"/>
      <c r="C13" s="38"/>
      <c r="D13" s="38"/>
      <c r="E13" s="39"/>
      <c r="F13" s="12">
        <f>SUM(C13,D13)</f>
        <v>0</v>
      </c>
      <c r="G13" s="75"/>
      <c r="H13" s="38"/>
      <c r="I13" s="39"/>
      <c r="J13" s="38"/>
      <c r="K13" s="14"/>
      <c r="O13" s="74"/>
    </row>
    <row r="14" spans="1:15" ht="15.75" x14ac:dyDescent="0.25">
      <c r="A14" s="15"/>
      <c r="B14" s="37"/>
      <c r="C14" s="38"/>
      <c r="D14" s="38"/>
      <c r="E14" s="39"/>
      <c r="F14" s="12">
        <f>SUM(C14,D14)</f>
        <v>0</v>
      </c>
      <c r="G14" s="37"/>
      <c r="H14" s="38"/>
      <c r="I14" s="39"/>
      <c r="J14" s="38"/>
      <c r="K14" s="14"/>
      <c r="O14" s="74"/>
    </row>
    <row r="15" spans="1:15" ht="15.75" x14ac:dyDescent="0.25">
      <c r="A15" s="37"/>
      <c r="B15" s="16" t="s">
        <v>20</v>
      </c>
      <c r="C15" s="17">
        <f>SUM(C5:C14)</f>
        <v>28.3</v>
      </c>
      <c r="D15" s="17">
        <f>SUM(D5:D14)</f>
        <v>0</v>
      </c>
      <c r="E15" s="18"/>
      <c r="F15" s="19">
        <f>SUM(C15,D15)</f>
        <v>28.3</v>
      </c>
      <c r="G15" s="20"/>
      <c r="H15" s="17">
        <f>SUM(H5:H14)</f>
        <v>24.1</v>
      </c>
      <c r="I15" s="18"/>
      <c r="J15" s="17">
        <f>SUM(J5:J14)</f>
        <v>0</v>
      </c>
      <c r="K15" s="21">
        <f>C15-H15</f>
        <v>4.1999999999999993</v>
      </c>
      <c r="O15" s="74"/>
    </row>
    <row r="16" spans="1:15" x14ac:dyDescent="0.25">
      <c r="O16" s="74"/>
    </row>
    <row r="17" spans="2:15" x14ac:dyDescent="0.25">
      <c r="O17" s="74"/>
    </row>
    <row r="18" spans="2:15" ht="15.75" x14ac:dyDescent="0.25">
      <c r="B18" s="22" t="s">
        <v>65</v>
      </c>
      <c r="F18" s="23"/>
      <c r="G18" s="29" t="s">
        <v>64</v>
      </c>
      <c r="H18" s="30"/>
    </row>
    <row r="19" spans="2:15" x14ac:dyDescent="0.25">
      <c r="B19" s="22"/>
      <c r="F19" s="24" t="s">
        <v>23</v>
      </c>
      <c r="G19" s="25"/>
      <c r="H19" s="25"/>
    </row>
    <row r="20" spans="2:15" x14ac:dyDescent="0.25">
      <c r="B20" s="22"/>
      <c r="F20" s="24"/>
      <c r="G20" s="25"/>
      <c r="H20" s="25"/>
    </row>
    <row r="21" spans="2:15" ht="15.75" x14ac:dyDescent="0.25">
      <c r="B21" s="22" t="s">
        <v>63</v>
      </c>
      <c r="F21" s="23"/>
      <c r="G21" s="29" t="s">
        <v>62</v>
      </c>
      <c r="H21" s="30"/>
    </row>
    <row r="22" spans="2:15" x14ac:dyDescent="0.25">
      <c r="F22" s="24" t="s">
        <v>23</v>
      </c>
      <c r="G22" s="25"/>
      <c r="H22" s="25"/>
    </row>
  </sheetData>
  <mergeCells count="10">
    <mergeCell ref="G18:H18"/>
    <mergeCell ref="G21:H21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B8" sqref="B8:B9"/>
    </sheetView>
  </sheetViews>
  <sheetFormatPr defaultRowHeight="15" x14ac:dyDescent="0.25"/>
  <cols>
    <col min="1" max="1" width="9.7109375" customWidth="1"/>
    <col min="2" max="2" width="24.42578125" customWidth="1"/>
    <col min="3" max="3" width="10.7109375" customWidth="1"/>
    <col min="4" max="4" width="13" customWidth="1"/>
    <col min="5" max="5" width="26.5703125" customWidth="1"/>
    <col min="6" max="6" width="12.42578125" customWidth="1"/>
    <col min="7" max="7" width="17.42578125" customWidth="1"/>
    <col min="8" max="8" width="9.140625" customWidth="1"/>
    <col min="9" max="9" width="28" customWidth="1"/>
    <col min="10" max="10" width="10.42578125" customWidth="1"/>
    <col min="11" max="11" width="16.28515625" customWidth="1"/>
  </cols>
  <sheetData>
    <row r="1" spans="1:11" ht="0.75" customHeight="1" x14ac:dyDescent="0.25"/>
    <row r="2" spans="1:11" hidden="1" x14ac:dyDescent="0.25"/>
    <row r="3" spans="1:11" ht="21" x14ac:dyDescent="0.35">
      <c r="A3" s="107" t="s">
        <v>98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21" x14ac:dyDescent="0.35">
      <c r="A4" s="107" t="s">
        <v>97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21" x14ac:dyDescent="0.35">
      <c r="A5" s="108" t="s">
        <v>96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ht="21" x14ac:dyDescent="0.35">
      <c r="A6" s="107" t="s">
        <v>95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8" spans="1:11" ht="39" customHeight="1" x14ac:dyDescent="0.25">
      <c r="A8" s="98" t="s">
        <v>94</v>
      </c>
      <c r="B8" s="103" t="s">
        <v>93</v>
      </c>
      <c r="C8" s="106" t="s">
        <v>92</v>
      </c>
      <c r="D8" s="105"/>
      <c r="E8" s="104"/>
      <c r="F8" s="103" t="s">
        <v>91</v>
      </c>
      <c r="G8" s="106" t="s">
        <v>90</v>
      </c>
      <c r="H8" s="105"/>
      <c r="I8" s="105"/>
      <c r="J8" s="104"/>
      <c r="K8" s="103" t="s">
        <v>89</v>
      </c>
    </row>
    <row r="9" spans="1:11" ht="99.75" customHeight="1" x14ac:dyDescent="0.25">
      <c r="A9" s="102"/>
      <c r="B9" s="99"/>
      <c r="C9" s="101" t="s">
        <v>88</v>
      </c>
      <c r="D9" s="101" t="s">
        <v>87</v>
      </c>
      <c r="E9" s="27" t="s">
        <v>10</v>
      </c>
      <c r="F9" s="99"/>
      <c r="G9" s="100" t="s">
        <v>86</v>
      </c>
      <c r="H9" s="100" t="s">
        <v>85</v>
      </c>
      <c r="I9" s="27" t="s">
        <v>13</v>
      </c>
      <c r="J9" s="100" t="s">
        <v>85</v>
      </c>
      <c r="K9" s="99"/>
    </row>
    <row r="10" spans="1:11" ht="25.5" customHeight="1" x14ac:dyDescent="0.3">
      <c r="A10" s="98" t="s">
        <v>84</v>
      </c>
      <c r="B10" s="96" t="s">
        <v>83</v>
      </c>
      <c r="C10" s="96">
        <v>2.6</v>
      </c>
      <c r="D10" s="96"/>
      <c r="E10" s="96"/>
      <c r="F10" s="96">
        <f>C10+D10</f>
        <v>2.6</v>
      </c>
      <c r="G10" s="96"/>
      <c r="H10" s="94"/>
      <c r="I10" s="96"/>
      <c r="J10" s="94">
        <f>H10</f>
        <v>0</v>
      </c>
      <c r="K10" s="88"/>
    </row>
    <row r="11" spans="1:11" ht="32.25" customHeight="1" x14ac:dyDescent="0.3">
      <c r="A11" s="97"/>
      <c r="B11" s="88"/>
      <c r="C11" s="88"/>
      <c r="D11" s="88"/>
      <c r="E11" s="88"/>
      <c r="F11" s="88"/>
      <c r="G11" s="96"/>
      <c r="H11" s="94"/>
      <c r="I11" s="95"/>
      <c r="J11" s="94">
        <f>H11</f>
        <v>0</v>
      </c>
      <c r="K11" s="93"/>
    </row>
    <row r="12" spans="1:11" ht="78.75" x14ac:dyDescent="0.25">
      <c r="A12" s="92" t="s">
        <v>82</v>
      </c>
      <c r="B12" s="91"/>
      <c r="C12" s="86">
        <f>C10</f>
        <v>2.6</v>
      </c>
      <c r="D12" s="86">
        <f>D10</f>
        <v>0</v>
      </c>
      <c r="E12" s="86">
        <f>E10</f>
        <v>0</v>
      </c>
      <c r="F12" s="86">
        <f>F10</f>
        <v>2.6</v>
      </c>
      <c r="G12" s="86"/>
      <c r="H12" s="86">
        <f>H10</f>
        <v>0</v>
      </c>
      <c r="I12" s="86"/>
      <c r="J12" s="86">
        <f>J10</f>
        <v>0</v>
      </c>
      <c r="K12" s="86">
        <f>F12-J12</f>
        <v>2.6</v>
      </c>
    </row>
    <row r="13" spans="1:11" x14ac:dyDescent="0.25">
      <c r="A13" s="90" t="s">
        <v>81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</row>
    <row r="14" spans="1:11" x14ac:dyDescent="0.25">
      <c r="A14" s="89"/>
      <c r="B14" s="88"/>
      <c r="C14" s="88"/>
      <c r="D14" s="88"/>
      <c r="E14" s="88"/>
      <c r="F14" s="88"/>
      <c r="G14" s="88"/>
      <c r="H14" s="88"/>
      <c r="I14" s="88"/>
      <c r="J14" s="88"/>
      <c r="K14" s="88"/>
    </row>
    <row r="15" spans="1:11" x14ac:dyDescent="0.25">
      <c r="A15" s="90" t="s">
        <v>80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</row>
    <row r="16" spans="1:11" x14ac:dyDescent="0.25">
      <c r="A16" s="89"/>
      <c r="B16" s="88"/>
      <c r="C16" s="88"/>
      <c r="D16" s="88"/>
      <c r="E16" s="88"/>
      <c r="F16" s="88"/>
      <c r="G16" s="88"/>
      <c r="H16" s="88"/>
      <c r="I16" s="88"/>
      <c r="J16" s="88"/>
      <c r="K16" s="88"/>
    </row>
    <row r="17" spans="1:12" x14ac:dyDescent="0.25">
      <c r="A17" s="90" t="s">
        <v>79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1:12" x14ac:dyDescent="0.25">
      <c r="A18" s="89"/>
      <c r="B18" s="88"/>
      <c r="C18" s="88"/>
      <c r="D18" s="88"/>
      <c r="E18" s="88"/>
      <c r="F18" s="88"/>
      <c r="G18" s="88"/>
      <c r="H18" s="88"/>
      <c r="I18" s="88"/>
      <c r="J18" s="88"/>
      <c r="K18" s="88"/>
    </row>
    <row r="19" spans="1:12" ht="29.25" customHeight="1" x14ac:dyDescent="0.25">
      <c r="A19" s="87" t="s">
        <v>78</v>
      </c>
      <c r="B19" s="86"/>
      <c r="C19" s="86">
        <f>C12</f>
        <v>2.6</v>
      </c>
      <c r="D19" s="86">
        <f>D12</f>
        <v>0</v>
      </c>
      <c r="E19" s="86"/>
      <c r="F19" s="86">
        <f>F12</f>
        <v>2.6</v>
      </c>
      <c r="G19" s="86"/>
      <c r="H19" s="86">
        <f>H12</f>
        <v>0</v>
      </c>
      <c r="I19" s="86"/>
      <c r="J19" s="86">
        <f>J12</f>
        <v>0</v>
      </c>
      <c r="K19" s="85">
        <f>K12</f>
        <v>2.6</v>
      </c>
    </row>
    <row r="20" spans="1:12" ht="29.25" customHeight="1" x14ac:dyDescent="0.25">
      <c r="A20" s="82" t="s">
        <v>77</v>
      </c>
      <c r="B20" s="84"/>
      <c r="C20" s="84"/>
      <c r="D20" s="84"/>
      <c r="E20" s="84"/>
      <c r="F20" s="84"/>
      <c r="G20" s="84"/>
      <c r="H20" s="84"/>
      <c r="I20" s="84"/>
      <c r="J20" s="84"/>
      <c r="K20" s="83"/>
    </row>
    <row r="21" spans="1:12" ht="36" customHeight="1" x14ac:dyDescent="0.25">
      <c r="A21" s="82" t="s">
        <v>76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ht="59.25" customHeight="1" x14ac:dyDescent="0.25">
      <c r="B22" s="22" t="s">
        <v>21</v>
      </c>
      <c r="F22" s="23"/>
      <c r="G22" s="29" t="s">
        <v>75</v>
      </c>
      <c r="H22" s="30"/>
    </row>
    <row r="23" spans="1:12" x14ac:dyDescent="0.25">
      <c r="B23" s="22"/>
      <c r="F23" s="24" t="s">
        <v>23</v>
      </c>
      <c r="G23" s="25"/>
      <c r="H23" s="25"/>
    </row>
    <row r="24" spans="1:12" ht="15.75" x14ac:dyDescent="0.25">
      <c r="B24" s="22" t="s">
        <v>24</v>
      </c>
      <c r="F24" s="23"/>
      <c r="G24" s="29" t="s">
        <v>74</v>
      </c>
      <c r="H24" s="30"/>
    </row>
    <row r="25" spans="1:12" x14ac:dyDescent="0.25">
      <c r="F25" s="24" t="s">
        <v>23</v>
      </c>
      <c r="G25" s="25"/>
      <c r="H25" s="25"/>
    </row>
  </sheetData>
  <mergeCells count="16">
    <mergeCell ref="G22:H22"/>
    <mergeCell ref="A8:A9"/>
    <mergeCell ref="B8:B9"/>
    <mergeCell ref="C8:E8"/>
    <mergeCell ref="F8:F9"/>
    <mergeCell ref="G8:J8"/>
    <mergeCell ref="A3:K3"/>
    <mergeCell ref="A4:K4"/>
    <mergeCell ref="A5:K5"/>
    <mergeCell ref="A6:K6"/>
    <mergeCell ref="G24:H24"/>
    <mergeCell ref="K8:K9"/>
    <mergeCell ref="A10:A11"/>
    <mergeCell ref="A13:A14"/>
    <mergeCell ref="A15:A16"/>
    <mergeCell ref="A17:A18"/>
  </mergeCells>
  <pageMargins left="0" right="0" top="0" bottom="0" header="0.31496062992125984" footer="0.31496062992125984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80" zoomScaleNormal="80" workbookViewId="0">
      <selection activeCell="B5" sqref="B5:B6"/>
    </sheetView>
  </sheetViews>
  <sheetFormatPr defaultRowHeight="15" x14ac:dyDescent="0.25"/>
  <cols>
    <col min="1" max="1" width="6.85546875" style="109" customWidth="1"/>
    <col min="2" max="2" width="31" style="109" customWidth="1"/>
    <col min="3" max="3" width="12.7109375" style="109" customWidth="1"/>
    <col min="4" max="4" width="20.5703125" style="109" bestFit="1" customWidth="1"/>
    <col min="5" max="5" width="61.5703125" style="109" customWidth="1"/>
    <col min="6" max="6" width="14" style="109" customWidth="1"/>
    <col min="7" max="7" width="26" style="109" bestFit="1" customWidth="1"/>
    <col min="8" max="8" width="8.5703125" style="109" customWidth="1"/>
    <col min="9" max="9" width="61.140625" style="109" customWidth="1"/>
    <col min="10" max="10" width="8.7109375" style="109" customWidth="1"/>
    <col min="11" max="11" width="20.42578125" style="109" customWidth="1"/>
    <col min="12" max="16384" width="9.140625" style="109"/>
  </cols>
  <sheetData>
    <row r="1" spans="1:11" s="122" customFormat="1" ht="45.75" customHeight="1" x14ac:dyDescent="0.3">
      <c r="A1" s="122" t="s">
        <v>98</v>
      </c>
      <c r="J1" s="127"/>
      <c r="K1" s="127"/>
    </row>
    <row r="2" spans="1:11" s="122" customFormat="1" ht="20.25" x14ac:dyDescent="0.3">
      <c r="A2" s="122" t="s">
        <v>153</v>
      </c>
    </row>
    <row r="3" spans="1:11" s="122" customFormat="1" ht="20.25" x14ac:dyDescent="0.3">
      <c r="A3" s="122" t="s">
        <v>152</v>
      </c>
    </row>
    <row r="4" spans="1:11" s="122" customFormat="1" ht="20.25" x14ac:dyDescent="0.3">
      <c r="A4" s="122" t="s">
        <v>151</v>
      </c>
    </row>
    <row r="5" spans="1:11" s="122" customFormat="1" ht="60" customHeight="1" x14ac:dyDescent="0.3">
      <c r="A5" s="126" t="s">
        <v>150</v>
      </c>
      <c r="B5" s="123" t="s">
        <v>3</v>
      </c>
      <c r="C5" s="123" t="s">
        <v>4</v>
      </c>
      <c r="D5" s="123"/>
      <c r="E5" s="123"/>
      <c r="F5" s="123" t="s">
        <v>91</v>
      </c>
      <c r="G5" s="123" t="s">
        <v>149</v>
      </c>
      <c r="H5" s="123"/>
      <c r="I5" s="123"/>
      <c r="J5" s="123"/>
      <c r="K5" s="123" t="s">
        <v>89</v>
      </c>
    </row>
    <row r="6" spans="1:11" s="122" customFormat="1" ht="120" customHeight="1" x14ac:dyDescent="0.3">
      <c r="A6" s="125"/>
      <c r="B6" s="123"/>
      <c r="C6" s="124" t="s">
        <v>88</v>
      </c>
      <c r="D6" s="124" t="s">
        <v>148</v>
      </c>
      <c r="E6" s="124" t="s">
        <v>147</v>
      </c>
      <c r="F6" s="123"/>
      <c r="G6" s="124" t="s">
        <v>11</v>
      </c>
      <c r="H6" s="124" t="s">
        <v>146</v>
      </c>
      <c r="I6" s="124" t="s">
        <v>147</v>
      </c>
      <c r="J6" s="124" t="s">
        <v>146</v>
      </c>
      <c r="K6" s="123"/>
    </row>
    <row r="7" spans="1:11" s="110" customFormat="1" ht="56.25" x14ac:dyDescent="0.3">
      <c r="A7" s="120">
        <v>1</v>
      </c>
      <c r="B7" s="118" t="s">
        <v>145</v>
      </c>
      <c r="C7" s="119"/>
      <c r="D7" s="116">
        <v>30</v>
      </c>
      <c r="E7" s="118" t="s">
        <v>144</v>
      </c>
      <c r="F7" s="111">
        <f>C7+D7</f>
        <v>30</v>
      </c>
      <c r="G7" s="118"/>
      <c r="H7" s="117"/>
      <c r="I7" s="118" t="s">
        <v>144</v>
      </c>
      <c r="J7" s="116">
        <v>30</v>
      </c>
      <c r="K7" s="111"/>
    </row>
    <row r="8" spans="1:11" s="110" customFormat="1" ht="18.75" x14ac:dyDescent="0.3">
      <c r="A8" s="120"/>
      <c r="B8" s="118"/>
      <c r="C8" s="119"/>
      <c r="D8" s="116">
        <v>87</v>
      </c>
      <c r="E8" s="118" t="s">
        <v>143</v>
      </c>
      <c r="F8" s="111">
        <f>C8+D8</f>
        <v>87</v>
      </c>
      <c r="G8" s="118"/>
      <c r="H8" s="117"/>
      <c r="I8" s="118" t="s">
        <v>143</v>
      </c>
      <c r="J8" s="116">
        <v>87</v>
      </c>
      <c r="K8" s="111"/>
    </row>
    <row r="9" spans="1:11" s="110" customFormat="1" ht="18.75" x14ac:dyDescent="0.3">
      <c r="A9" s="120"/>
      <c r="B9" s="118"/>
      <c r="C9" s="119"/>
      <c r="D9" s="116">
        <v>85</v>
      </c>
      <c r="E9" s="118" t="s">
        <v>142</v>
      </c>
      <c r="F9" s="111">
        <f>C9+D9</f>
        <v>85</v>
      </c>
      <c r="G9" s="118"/>
      <c r="H9" s="117"/>
      <c r="I9" s="118" t="s">
        <v>142</v>
      </c>
      <c r="J9" s="116">
        <v>85</v>
      </c>
      <c r="K9" s="111"/>
    </row>
    <row r="10" spans="1:11" s="110" customFormat="1" ht="18.75" x14ac:dyDescent="0.3">
      <c r="A10" s="120"/>
      <c r="B10" s="118"/>
      <c r="C10" s="119"/>
      <c r="D10" s="116">
        <v>96</v>
      </c>
      <c r="E10" s="118" t="s">
        <v>141</v>
      </c>
      <c r="F10" s="111">
        <f>C10+D10</f>
        <v>96</v>
      </c>
      <c r="G10" s="118"/>
      <c r="H10" s="117"/>
      <c r="I10" s="118" t="s">
        <v>141</v>
      </c>
      <c r="J10" s="116">
        <v>96</v>
      </c>
      <c r="K10" s="111"/>
    </row>
    <row r="11" spans="1:11" s="110" customFormat="1" ht="37.5" x14ac:dyDescent="0.3">
      <c r="A11" s="120"/>
      <c r="B11" s="118"/>
      <c r="C11" s="119"/>
      <c r="D11" s="116">
        <v>6</v>
      </c>
      <c r="E11" s="118" t="s">
        <v>140</v>
      </c>
      <c r="F11" s="111">
        <f>C11+D11</f>
        <v>6</v>
      </c>
      <c r="G11" s="118"/>
      <c r="H11" s="117"/>
      <c r="I11" s="118" t="s">
        <v>140</v>
      </c>
      <c r="J11" s="116">
        <v>6</v>
      </c>
      <c r="K11" s="111"/>
    </row>
    <row r="12" spans="1:11" s="110" customFormat="1" ht="18.75" x14ac:dyDescent="0.3">
      <c r="A12" s="120"/>
      <c r="B12" s="118"/>
      <c r="C12" s="119"/>
      <c r="D12" s="116">
        <v>6</v>
      </c>
      <c r="E12" s="118" t="s">
        <v>139</v>
      </c>
      <c r="F12" s="111">
        <f>C12+D12</f>
        <v>6</v>
      </c>
      <c r="G12" s="118"/>
      <c r="H12" s="117"/>
      <c r="I12" s="118" t="s">
        <v>139</v>
      </c>
      <c r="J12" s="116">
        <v>6</v>
      </c>
      <c r="K12" s="111"/>
    </row>
    <row r="13" spans="1:11" s="110" customFormat="1" ht="18.75" x14ac:dyDescent="0.3">
      <c r="A13" s="120"/>
      <c r="B13" s="118"/>
      <c r="C13" s="119"/>
      <c r="D13" s="116">
        <v>3.5</v>
      </c>
      <c r="E13" s="118" t="s">
        <v>138</v>
      </c>
      <c r="F13" s="111">
        <f>C13+D13</f>
        <v>3.5</v>
      </c>
      <c r="G13" s="118"/>
      <c r="H13" s="117"/>
      <c r="I13" s="118" t="s">
        <v>138</v>
      </c>
      <c r="J13" s="116">
        <v>3.5</v>
      </c>
      <c r="K13" s="111"/>
    </row>
    <row r="14" spans="1:11" s="110" customFormat="1" ht="18.75" x14ac:dyDescent="0.3">
      <c r="A14" s="120"/>
      <c r="B14" s="118"/>
      <c r="C14" s="119"/>
      <c r="D14" s="116">
        <v>4.5</v>
      </c>
      <c r="E14" s="118" t="s">
        <v>137</v>
      </c>
      <c r="F14" s="111">
        <f>C14+D14</f>
        <v>4.5</v>
      </c>
      <c r="G14" s="118"/>
      <c r="H14" s="117"/>
      <c r="I14" s="118" t="s">
        <v>137</v>
      </c>
      <c r="J14" s="116">
        <v>4.5</v>
      </c>
      <c r="K14" s="111"/>
    </row>
    <row r="15" spans="1:11" s="110" customFormat="1" ht="18.75" x14ac:dyDescent="0.3">
      <c r="A15" s="120"/>
      <c r="B15" s="118"/>
      <c r="C15" s="119"/>
      <c r="D15" s="116">
        <v>4.5</v>
      </c>
      <c r="E15" s="118" t="s">
        <v>137</v>
      </c>
      <c r="F15" s="111">
        <f>C15+D15</f>
        <v>4.5</v>
      </c>
      <c r="G15" s="118"/>
      <c r="H15" s="117"/>
      <c r="I15" s="118" t="s">
        <v>137</v>
      </c>
      <c r="J15" s="116">
        <v>4.5</v>
      </c>
      <c r="K15" s="111"/>
    </row>
    <row r="16" spans="1:11" s="110" customFormat="1" ht="18.75" x14ac:dyDescent="0.3">
      <c r="A16" s="120"/>
      <c r="B16" s="118"/>
      <c r="C16" s="119"/>
      <c r="D16" s="116">
        <v>3.6</v>
      </c>
      <c r="E16" s="118" t="s">
        <v>136</v>
      </c>
      <c r="F16" s="111">
        <f>C16+D16</f>
        <v>3.6</v>
      </c>
      <c r="G16" s="118"/>
      <c r="H16" s="117"/>
      <c r="I16" s="118" t="s">
        <v>136</v>
      </c>
      <c r="J16" s="116">
        <v>3.6</v>
      </c>
      <c r="K16" s="111"/>
    </row>
    <row r="17" spans="1:11" s="110" customFormat="1" ht="18.75" x14ac:dyDescent="0.3">
      <c r="A17" s="120"/>
      <c r="B17" s="118"/>
      <c r="C17" s="119"/>
      <c r="D17" s="116">
        <v>3.6</v>
      </c>
      <c r="E17" s="118" t="s">
        <v>135</v>
      </c>
      <c r="F17" s="111">
        <f>C17+D17</f>
        <v>3.6</v>
      </c>
      <c r="G17" s="118"/>
      <c r="H17" s="117"/>
      <c r="I17" s="118" t="s">
        <v>135</v>
      </c>
      <c r="J17" s="116">
        <v>3.6</v>
      </c>
      <c r="K17" s="111"/>
    </row>
    <row r="18" spans="1:11" s="110" customFormat="1" ht="18.75" x14ac:dyDescent="0.3">
      <c r="A18" s="120"/>
      <c r="B18" s="118"/>
      <c r="C18" s="119"/>
      <c r="D18" s="116">
        <v>3.8</v>
      </c>
      <c r="E18" s="118" t="s">
        <v>134</v>
      </c>
      <c r="F18" s="111">
        <f>C18+D18</f>
        <v>3.8</v>
      </c>
      <c r="G18" s="118"/>
      <c r="H18" s="117"/>
      <c r="I18" s="118" t="s">
        <v>134</v>
      </c>
      <c r="J18" s="116">
        <v>3.8</v>
      </c>
      <c r="K18" s="111"/>
    </row>
    <row r="19" spans="1:11" s="110" customFormat="1" ht="18.75" x14ac:dyDescent="0.3">
      <c r="A19" s="120"/>
      <c r="B19" s="118"/>
      <c r="C19" s="119"/>
      <c r="D19" s="116">
        <v>3.8</v>
      </c>
      <c r="E19" s="118" t="s">
        <v>134</v>
      </c>
      <c r="F19" s="111">
        <f>C19+D19</f>
        <v>3.8</v>
      </c>
      <c r="G19" s="118"/>
      <c r="H19" s="117"/>
      <c r="I19" s="118" t="s">
        <v>134</v>
      </c>
      <c r="J19" s="116">
        <v>3.8</v>
      </c>
      <c r="K19" s="111"/>
    </row>
    <row r="20" spans="1:11" s="110" customFormat="1" ht="18.75" x14ac:dyDescent="0.3">
      <c r="A20" s="120"/>
      <c r="B20" s="118"/>
      <c r="C20" s="119"/>
      <c r="D20" s="116">
        <v>1</v>
      </c>
      <c r="E20" s="118" t="s">
        <v>133</v>
      </c>
      <c r="F20" s="111">
        <f>C20+D20</f>
        <v>1</v>
      </c>
      <c r="G20" s="118"/>
      <c r="H20" s="117"/>
      <c r="I20" s="118" t="s">
        <v>133</v>
      </c>
      <c r="J20" s="116">
        <v>1</v>
      </c>
      <c r="K20" s="111"/>
    </row>
    <row r="21" spans="1:11" s="110" customFormat="1" ht="18.75" x14ac:dyDescent="0.3">
      <c r="A21" s="120"/>
      <c r="B21" s="118"/>
      <c r="C21" s="119"/>
      <c r="D21" s="116">
        <v>3</v>
      </c>
      <c r="E21" s="118" t="s">
        <v>132</v>
      </c>
      <c r="F21" s="111">
        <f>C21+D21</f>
        <v>3</v>
      </c>
      <c r="G21" s="118"/>
      <c r="H21" s="117"/>
      <c r="I21" s="118" t="s">
        <v>132</v>
      </c>
      <c r="J21" s="116">
        <v>3</v>
      </c>
      <c r="K21" s="111"/>
    </row>
    <row r="22" spans="1:11" s="110" customFormat="1" ht="56.25" x14ac:dyDescent="0.3">
      <c r="A22" s="120"/>
      <c r="B22" s="118"/>
      <c r="C22" s="119"/>
      <c r="D22" s="116">
        <v>0.3</v>
      </c>
      <c r="E22" s="118" t="s">
        <v>131</v>
      </c>
      <c r="F22" s="111">
        <f>C22+D22</f>
        <v>0.3</v>
      </c>
      <c r="G22" s="118"/>
      <c r="H22" s="117"/>
      <c r="I22" s="118" t="s">
        <v>131</v>
      </c>
      <c r="J22" s="116">
        <v>0.3</v>
      </c>
      <c r="K22" s="111"/>
    </row>
    <row r="23" spans="1:11" s="110" customFormat="1" ht="18.75" x14ac:dyDescent="0.3">
      <c r="A23" s="120"/>
      <c r="B23" s="118"/>
      <c r="C23" s="119"/>
      <c r="D23" s="116">
        <v>70</v>
      </c>
      <c r="E23" s="118" t="s">
        <v>130</v>
      </c>
      <c r="F23" s="111">
        <f>C23+D23</f>
        <v>70</v>
      </c>
      <c r="G23" s="118"/>
      <c r="H23" s="117"/>
      <c r="I23" s="118" t="s">
        <v>130</v>
      </c>
      <c r="J23" s="116">
        <v>70</v>
      </c>
      <c r="K23" s="111"/>
    </row>
    <row r="24" spans="1:11" s="110" customFormat="1" ht="18.75" x14ac:dyDescent="0.3">
      <c r="A24" s="120"/>
      <c r="B24" s="118"/>
      <c r="C24" s="119"/>
      <c r="D24" s="116">
        <v>52</v>
      </c>
      <c r="E24" s="118" t="s">
        <v>130</v>
      </c>
      <c r="F24" s="111">
        <f>C24+D24</f>
        <v>52</v>
      </c>
      <c r="G24" s="118"/>
      <c r="H24" s="117"/>
      <c r="I24" s="118" t="s">
        <v>130</v>
      </c>
      <c r="J24" s="116">
        <v>52</v>
      </c>
      <c r="K24" s="111"/>
    </row>
    <row r="25" spans="1:11" s="110" customFormat="1" ht="18.75" x14ac:dyDescent="0.3">
      <c r="A25" s="120"/>
      <c r="B25" s="118"/>
      <c r="C25" s="119"/>
      <c r="D25" s="116">
        <v>1.9</v>
      </c>
      <c r="E25" s="118" t="s">
        <v>129</v>
      </c>
      <c r="F25" s="111">
        <f>C25+D25</f>
        <v>1.9</v>
      </c>
      <c r="G25" s="118"/>
      <c r="H25" s="117"/>
      <c r="I25" s="118" t="s">
        <v>129</v>
      </c>
      <c r="J25" s="116">
        <v>1.9</v>
      </c>
      <c r="K25" s="111"/>
    </row>
    <row r="26" spans="1:11" s="110" customFormat="1" ht="18.75" x14ac:dyDescent="0.3">
      <c r="A26" s="120"/>
      <c r="B26" s="118"/>
      <c r="C26" s="119"/>
      <c r="D26" s="116">
        <v>0.8</v>
      </c>
      <c r="E26" s="118" t="s">
        <v>128</v>
      </c>
      <c r="F26" s="111">
        <f>C26+D26</f>
        <v>0.8</v>
      </c>
      <c r="G26" s="118"/>
      <c r="H26" s="117"/>
      <c r="I26" s="118" t="s">
        <v>128</v>
      </c>
      <c r="J26" s="116">
        <v>0.8</v>
      </c>
      <c r="K26" s="111"/>
    </row>
    <row r="27" spans="1:11" s="110" customFormat="1" ht="18.75" x14ac:dyDescent="0.3">
      <c r="A27" s="120"/>
      <c r="B27" s="118"/>
      <c r="C27" s="119"/>
      <c r="D27" s="116">
        <v>1.4</v>
      </c>
      <c r="E27" s="118" t="s">
        <v>127</v>
      </c>
      <c r="F27" s="111">
        <f>C27+D27</f>
        <v>1.4</v>
      </c>
      <c r="G27" s="118"/>
      <c r="H27" s="117"/>
      <c r="I27" s="118" t="s">
        <v>127</v>
      </c>
      <c r="J27" s="116">
        <v>1.4</v>
      </c>
      <c r="K27" s="111"/>
    </row>
    <row r="28" spans="1:11" s="110" customFormat="1" ht="18.75" x14ac:dyDescent="0.3">
      <c r="A28" s="120"/>
      <c r="B28" s="118"/>
      <c r="C28" s="119"/>
      <c r="D28" s="117">
        <v>6.3</v>
      </c>
      <c r="E28" s="118" t="s">
        <v>126</v>
      </c>
      <c r="F28" s="111">
        <f>C28+D28</f>
        <v>6.3</v>
      </c>
      <c r="G28" s="118"/>
      <c r="H28" s="117"/>
      <c r="I28" s="118" t="s">
        <v>126</v>
      </c>
      <c r="J28" s="117">
        <v>6.3</v>
      </c>
      <c r="K28" s="111"/>
    </row>
    <row r="29" spans="1:11" s="110" customFormat="1" ht="18.75" x14ac:dyDescent="0.3">
      <c r="A29" s="120"/>
      <c r="B29" s="118"/>
      <c r="C29" s="119"/>
      <c r="D29" s="117">
        <v>6.3</v>
      </c>
      <c r="E29" s="118" t="s">
        <v>125</v>
      </c>
      <c r="F29" s="111">
        <f>C29+D29</f>
        <v>6.3</v>
      </c>
      <c r="G29" s="118"/>
      <c r="H29" s="117"/>
      <c r="I29" s="118" t="s">
        <v>125</v>
      </c>
      <c r="J29" s="117">
        <v>6.3</v>
      </c>
      <c r="K29" s="111"/>
    </row>
    <row r="30" spans="1:11" s="110" customFormat="1" ht="60.75" x14ac:dyDescent="0.3">
      <c r="A30" s="120">
        <v>2</v>
      </c>
      <c r="B30" s="121" t="s">
        <v>124</v>
      </c>
      <c r="C30" s="119"/>
      <c r="D30" s="117">
        <v>13.7</v>
      </c>
      <c r="E30" s="118" t="s">
        <v>123</v>
      </c>
      <c r="F30" s="111">
        <f>C30+D30</f>
        <v>13.7</v>
      </c>
      <c r="G30" s="118"/>
      <c r="H30" s="117"/>
      <c r="I30" s="118" t="s">
        <v>123</v>
      </c>
      <c r="J30" s="117">
        <v>13.7</v>
      </c>
      <c r="K30" s="111"/>
    </row>
    <row r="31" spans="1:11" s="110" customFormat="1" ht="112.5" x14ac:dyDescent="0.3">
      <c r="A31" s="120">
        <v>3</v>
      </c>
      <c r="B31" s="118" t="s">
        <v>122</v>
      </c>
      <c r="C31" s="119"/>
      <c r="D31" s="117">
        <v>36.5</v>
      </c>
      <c r="E31" s="118" t="s">
        <v>121</v>
      </c>
      <c r="F31" s="111">
        <f>C31+D31</f>
        <v>36.5</v>
      </c>
      <c r="G31" s="118"/>
      <c r="H31" s="117"/>
      <c r="I31" s="118" t="s">
        <v>120</v>
      </c>
      <c r="J31" s="117">
        <v>36.5</v>
      </c>
      <c r="K31" s="111"/>
    </row>
    <row r="32" spans="1:11" s="110" customFormat="1" ht="37.5" x14ac:dyDescent="0.3">
      <c r="A32" s="120"/>
      <c r="B32" s="118"/>
      <c r="C32" s="119"/>
      <c r="D32" s="117">
        <v>54.7</v>
      </c>
      <c r="E32" s="118" t="s">
        <v>119</v>
      </c>
      <c r="F32" s="111">
        <f>C32+D32</f>
        <v>54.7</v>
      </c>
      <c r="G32" s="118"/>
      <c r="H32" s="117"/>
      <c r="I32" s="118" t="s">
        <v>119</v>
      </c>
      <c r="J32" s="117">
        <v>54.7</v>
      </c>
      <c r="K32" s="111"/>
    </row>
    <row r="33" spans="1:11" s="110" customFormat="1" ht="101.25" x14ac:dyDescent="0.3">
      <c r="A33" s="120">
        <v>4</v>
      </c>
      <c r="B33" s="121" t="s">
        <v>118</v>
      </c>
      <c r="C33" s="119"/>
      <c r="D33" s="117">
        <v>13.5</v>
      </c>
      <c r="E33" s="118" t="s">
        <v>117</v>
      </c>
      <c r="F33" s="111">
        <f>C33+D33</f>
        <v>13.5</v>
      </c>
      <c r="G33" s="118"/>
      <c r="H33" s="117"/>
      <c r="I33" s="118" t="s">
        <v>117</v>
      </c>
      <c r="J33" s="117">
        <v>13.5</v>
      </c>
      <c r="K33" s="111"/>
    </row>
    <row r="34" spans="1:11" s="110" customFormat="1" ht="37.5" x14ac:dyDescent="0.3">
      <c r="A34" s="120"/>
      <c r="B34" s="118"/>
      <c r="C34" s="119"/>
      <c r="D34" s="117">
        <v>6.1</v>
      </c>
      <c r="E34" s="118" t="s">
        <v>116</v>
      </c>
      <c r="F34" s="111">
        <f>C34+D34</f>
        <v>6.1</v>
      </c>
      <c r="G34" s="118"/>
      <c r="H34" s="117"/>
      <c r="I34" s="118" t="s">
        <v>116</v>
      </c>
      <c r="J34" s="117">
        <v>6.1</v>
      </c>
      <c r="K34" s="111"/>
    </row>
    <row r="35" spans="1:11" s="110" customFormat="1" ht="93.75" x14ac:dyDescent="0.3">
      <c r="A35" s="120">
        <v>5</v>
      </c>
      <c r="B35" s="118" t="s">
        <v>115</v>
      </c>
      <c r="C35" s="119"/>
      <c r="D35" s="117">
        <v>15</v>
      </c>
      <c r="E35" s="118" t="s">
        <v>114</v>
      </c>
      <c r="F35" s="111">
        <f>C35+D35</f>
        <v>15</v>
      </c>
      <c r="G35" s="118"/>
      <c r="H35" s="117"/>
      <c r="I35" s="118" t="s">
        <v>113</v>
      </c>
      <c r="J35" s="117">
        <v>15</v>
      </c>
      <c r="K35" s="111"/>
    </row>
    <row r="36" spans="1:11" s="110" customFormat="1" ht="37.5" x14ac:dyDescent="0.3">
      <c r="A36" s="120"/>
      <c r="B36" s="118"/>
      <c r="C36" s="119"/>
      <c r="D36" s="117">
        <v>4.0999999999999996</v>
      </c>
      <c r="E36" s="118" t="s">
        <v>112</v>
      </c>
      <c r="F36" s="111">
        <f>C36+D36</f>
        <v>4.0999999999999996</v>
      </c>
      <c r="G36" s="118"/>
      <c r="H36" s="117"/>
      <c r="I36" s="118" t="s">
        <v>112</v>
      </c>
      <c r="J36" s="117">
        <v>4.0999999999999996</v>
      </c>
      <c r="K36" s="111"/>
    </row>
    <row r="37" spans="1:11" s="110" customFormat="1" ht="37.5" x14ac:dyDescent="0.3">
      <c r="A37" s="120"/>
      <c r="B37" s="118"/>
      <c r="C37" s="119"/>
      <c r="D37" s="117">
        <v>8</v>
      </c>
      <c r="E37" s="118" t="s">
        <v>111</v>
      </c>
      <c r="F37" s="111">
        <f>C37+D37</f>
        <v>8</v>
      </c>
      <c r="G37" s="118"/>
      <c r="H37" s="117"/>
      <c r="I37" s="118" t="s">
        <v>111</v>
      </c>
      <c r="J37" s="117">
        <v>8</v>
      </c>
      <c r="K37" s="111"/>
    </row>
    <row r="38" spans="1:11" s="110" customFormat="1" ht="37.5" x14ac:dyDescent="0.3">
      <c r="A38" s="120"/>
      <c r="B38" s="118"/>
      <c r="C38" s="119"/>
      <c r="D38" s="117">
        <v>5</v>
      </c>
      <c r="E38" s="118" t="s">
        <v>110</v>
      </c>
      <c r="F38" s="111">
        <f>C38+D38</f>
        <v>5</v>
      </c>
      <c r="G38" s="118"/>
      <c r="H38" s="117"/>
      <c r="I38" s="118" t="s">
        <v>110</v>
      </c>
      <c r="J38" s="117">
        <v>5</v>
      </c>
      <c r="K38" s="111"/>
    </row>
    <row r="39" spans="1:11" s="110" customFormat="1" ht="56.25" x14ac:dyDescent="0.3">
      <c r="A39" s="120">
        <v>6</v>
      </c>
      <c r="B39" s="118" t="s">
        <v>109</v>
      </c>
      <c r="C39" s="119"/>
      <c r="D39" s="117">
        <v>0.2</v>
      </c>
      <c r="E39" s="118" t="s">
        <v>108</v>
      </c>
      <c r="F39" s="111">
        <f>C39+D39</f>
        <v>0.2</v>
      </c>
      <c r="G39" s="118"/>
      <c r="H39" s="117"/>
      <c r="I39" s="118" t="s">
        <v>108</v>
      </c>
      <c r="J39" s="117">
        <v>0.2</v>
      </c>
      <c r="K39" s="111"/>
    </row>
    <row r="40" spans="1:11" s="110" customFormat="1" ht="18.75" x14ac:dyDescent="0.3">
      <c r="A40" s="120"/>
      <c r="B40" s="118"/>
      <c r="C40" s="119"/>
      <c r="D40" s="117">
        <v>2</v>
      </c>
      <c r="E40" s="118" t="s">
        <v>107</v>
      </c>
      <c r="F40" s="111">
        <f>C40+D40</f>
        <v>2</v>
      </c>
      <c r="G40" s="118"/>
      <c r="H40" s="117"/>
      <c r="I40" s="118" t="s">
        <v>107</v>
      </c>
      <c r="J40" s="117">
        <v>2</v>
      </c>
      <c r="K40" s="111"/>
    </row>
    <row r="41" spans="1:11" s="110" customFormat="1" ht="18.75" x14ac:dyDescent="0.3">
      <c r="A41" s="120"/>
      <c r="B41" s="118"/>
      <c r="C41" s="119"/>
      <c r="D41" s="117">
        <v>2</v>
      </c>
      <c r="E41" s="118" t="s">
        <v>106</v>
      </c>
      <c r="F41" s="111">
        <f>C41+D41</f>
        <v>2</v>
      </c>
      <c r="G41" s="118"/>
      <c r="H41" s="117"/>
      <c r="I41" s="118" t="s">
        <v>106</v>
      </c>
      <c r="J41" s="117">
        <v>2</v>
      </c>
      <c r="K41" s="111"/>
    </row>
    <row r="42" spans="1:11" s="110" customFormat="1" ht="18.75" x14ac:dyDescent="0.3">
      <c r="A42" s="120"/>
      <c r="B42" s="118"/>
      <c r="C42" s="119"/>
      <c r="D42" s="117">
        <v>0.2</v>
      </c>
      <c r="E42" s="118" t="s">
        <v>105</v>
      </c>
      <c r="F42" s="111">
        <f>C42+D42</f>
        <v>0.2</v>
      </c>
      <c r="G42" s="118"/>
      <c r="H42" s="117"/>
      <c r="I42" s="118" t="s">
        <v>105</v>
      </c>
      <c r="J42" s="117">
        <v>0.2</v>
      </c>
      <c r="K42" s="111"/>
    </row>
    <row r="43" spans="1:11" s="110" customFormat="1" ht="18.75" x14ac:dyDescent="0.3">
      <c r="A43" s="120"/>
      <c r="B43" s="118"/>
      <c r="C43" s="119"/>
      <c r="D43" s="117">
        <v>0.4</v>
      </c>
      <c r="E43" s="118" t="s">
        <v>104</v>
      </c>
      <c r="F43" s="111">
        <f>C43+D43</f>
        <v>0.4</v>
      </c>
      <c r="G43" s="118"/>
      <c r="H43" s="117"/>
      <c r="I43" s="118" t="s">
        <v>104</v>
      </c>
      <c r="J43" s="117">
        <v>0.4</v>
      </c>
      <c r="K43" s="111"/>
    </row>
    <row r="44" spans="1:11" s="110" customFormat="1" ht="30" customHeight="1" x14ac:dyDescent="0.3">
      <c r="A44" s="115">
        <v>5</v>
      </c>
      <c r="B44" s="112" t="s">
        <v>103</v>
      </c>
      <c r="C44" s="117">
        <v>27.1</v>
      </c>
      <c r="D44" s="116"/>
      <c r="E44" s="112"/>
      <c r="F44" s="111">
        <f>C44+D44</f>
        <v>27.1</v>
      </c>
      <c r="G44" s="118"/>
      <c r="H44" s="117"/>
      <c r="I44" s="112"/>
      <c r="J44" s="116"/>
      <c r="K44" s="111"/>
    </row>
    <row r="45" spans="1:11" s="110" customFormat="1" ht="18.75" x14ac:dyDescent="0.3">
      <c r="A45" s="115"/>
      <c r="B45" s="114" t="s">
        <v>102</v>
      </c>
      <c r="C45" s="111">
        <f>SUM(C7:C44)</f>
        <v>27.1</v>
      </c>
      <c r="D45" s="113">
        <f>SUM(D7:D44)</f>
        <v>641.70000000000016</v>
      </c>
      <c r="E45" s="112"/>
      <c r="F45" s="111">
        <f>SUM(F7:F44)</f>
        <v>668.80000000000018</v>
      </c>
      <c r="G45" s="112"/>
      <c r="H45" s="111">
        <f>SUM(H7:H44)</f>
        <v>0</v>
      </c>
      <c r="I45" s="112"/>
      <c r="J45" s="111">
        <f>SUM(J7:J44)</f>
        <v>641.70000000000016</v>
      </c>
      <c r="K45" s="111">
        <f>F45-H45-J45</f>
        <v>27.100000000000023</v>
      </c>
    </row>
    <row r="49" spans="2:5" x14ac:dyDescent="0.25">
      <c r="B49" s="109" t="s">
        <v>65</v>
      </c>
      <c r="C49" s="109" t="s">
        <v>100</v>
      </c>
      <c r="E49" s="109" t="s">
        <v>101</v>
      </c>
    </row>
    <row r="52" spans="2:5" x14ac:dyDescent="0.25">
      <c r="B52" s="109" t="s">
        <v>24</v>
      </c>
      <c r="C52" s="109" t="s">
        <v>100</v>
      </c>
      <c r="E52" s="109" t="s">
        <v>99</v>
      </c>
    </row>
  </sheetData>
  <mergeCells count="7">
    <mergeCell ref="J1:K1"/>
    <mergeCell ref="A5:A6"/>
    <mergeCell ref="B5:B6"/>
    <mergeCell ref="C5:E5"/>
    <mergeCell ref="F5:F6"/>
    <mergeCell ref="G5:J5"/>
    <mergeCell ref="K5:K6"/>
  </mergeCells>
  <pageMargins left="0.39370078740157483" right="0.39370078740157483" top="0.39370078740157483" bottom="0.39370078740157483" header="0.39370078740157483" footer="0.39370078740157483"/>
  <pageSetup paperSize="9" scale="4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90" zoomScaleNormal="90" workbookViewId="0">
      <selection activeCell="B8" sqref="B8"/>
    </sheetView>
  </sheetViews>
  <sheetFormatPr defaultRowHeight="15" x14ac:dyDescent="0.25"/>
  <cols>
    <col min="1" max="1" width="8.85546875" customWidth="1"/>
    <col min="2" max="2" width="25.7109375" customWidth="1"/>
    <col min="3" max="3" width="13.7109375" customWidth="1"/>
    <col min="4" max="5" width="15.85546875" customWidth="1"/>
    <col min="6" max="6" width="21.7109375" customWidth="1"/>
    <col min="7" max="7" width="12.7109375" customWidth="1"/>
    <col min="8" max="8" width="15.7109375" customWidth="1"/>
    <col min="9" max="9" width="11.140625" customWidth="1"/>
    <col min="10" max="10" width="28.28515625" customWidth="1"/>
    <col min="11" max="11" width="12.7109375" customWidth="1"/>
    <col min="12" max="12" width="14.5703125" customWidth="1"/>
  </cols>
  <sheetData>
    <row r="1" spans="1:12" ht="37.5" customHeight="1" x14ac:dyDescent="0.25">
      <c r="D1" s="153" t="s">
        <v>184</v>
      </c>
      <c r="E1" s="152"/>
      <c r="F1" s="152"/>
      <c r="G1" s="152"/>
      <c r="H1" s="152"/>
      <c r="I1" s="152"/>
      <c r="J1" s="152"/>
    </row>
    <row r="2" spans="1:12" x14ac:dyDescent="0.25">
      <c r="D2" s="152"/>
      <c r="E2" s="152"/>
      <c r="F2" s="152"/>
      <c r="G2" s="152"/>
      <c r="H2" s="152"/>
      <c r="I2" s="152"/>
      <c r="J2" s="152"/>
    </row>
    <row r="3" spans="1:12" ht="21" x14ac:dyDescent="0.35">
      <c r="B3" s="151" t="s">
        <v>183</v>
      </c>
      <c r="C3" s="151"/>
      <c r="D3" s="150"/>
      <c r="E3" s="150"/>
      <c r="F3" s="150"/>
      <c r="G3" s="150"/>
      <c r="H3" s="150"/>
      <c r="I3" s="149"/>
      <c r="J3" s="149"/>
    </row>
    <row r="5" spans="1:12" ht="46.5" customHeight="1" x14ac:dyDescent="0.25">
      <c r="A5" s="103" t="s">
        <v>182</v>
      </c>
      <c r="B5" s="103" t="s">
        <v>181</v>
      </c>
      <c r="C5" s="103" t="s">
        <v>180</v>
      </c>
      <c r="D5" s="148" t="s">
        <v>179</v>
      </c>
      <c r="E5" s="147"/>
      <c r="F5" s="146"/>
      <c r="G5" s="103" t="s">
        <v>178</v>
      </c>
      <c r="H5" s="145" t="s">
        <v>177</v>
      </c>
      <c r="I5" s="144"/>
      <c r="J5" s="144"/>
      <c r="K5" s="143"/>
      <c r="L5" s="103" t="s">
        <v>176</v>
      </c>
    </row>
    <row r="6" spans="1:12" ht="88.5" customHeight="1" x14ac:dyDescent="0.25">
      <c r="A6" s="99"/>
      <c r="B6" s="99"/>
      <c r="C6" s="99"/>
      <c r="D6" s="101" t="s">
        <v>175</v>
      </c>
      <c r="E6" s="101" t="s">
        <v>174</v>
      </c>
      <c r="F6" s="101" t="s">
        <v>173</v>
      </c>
      <c r="G6" s="99"/>
      <c r="H6" s="142" t="s">
        <v>172</v>
      </c>
      <c r="I6" s="142" t="s">
        <v>170</v>
      </c>
      <c r="J6" s="142" t="s">
        <v>171</v>
      </c>
      <c r="K6" s="142" t="s">
        <v>170</v>
      </c>
      <c r="L6" s="99"/>
    </row>
    <row r="7" spans="1:12" ht="29.25" customHeight="1" x14ac:dyDescent="0.25">
      <c r="A7" s="88">
        <v>1</v>
      </c>
      <c r="B7" s="88" t="s">
        <v>169</v>
      </c>
      <c r="C7" s="141">
        <v>0</v>
      </c>
      <c r="D7" s="141">
        <v>63.42</v>
      </c>
      <c r="E7" s="88"/>
      <c r="F7" s="140"/>
      <c r="G7" s="131">
        <f>D7+C7</f>
        <v>63.42</v>
      </c>
      <c r="H7" s="136">
        <v>2210</v>
      </c>
      <c r="I7" s="131">
        <f>K7+K10+K8+K9</f>
        <v>35.203000000000003</v>
      </c>
      <c r="J7" s="137" t="s">
        <v>168</v>
      </c>
      <c r="K7" s="139">
        <v>13.25</v>
      </c>
      <c r="L7" s="130"/>
    </row>
    <row r="8" spans="1:12" ht="14.25" customHeight="1" x14ac:dyDescent="0.25">
      <c r="A8" s="88"/>
      <c r="B8" s="88"/>
      <c r="C8" s="141"/>
      <c r="D8" s="141"/>
      <c r="E8" s="88"/>
      <c r="F8" s="140"/>
      <c r="G8" s="131"/>
      <c r="H8" s="136"/>
      <c r="I8" s="131"/>
      <c r="J8" s="137" t="s">
        <v>167</v>
      </c>
      <c r="K8" s="139">
        <v>2.1</v>
      </c>
      <c r="L8" s="130"/>
    </row>
    <row r="9" spans="1:12" ht="18" customHeight="1" x14ac:dyDescent="0.25">
      <c r="A9" s="88"/>
      <c r="B9" s="88"/>
      <c r="C9" s="141"/>
      <c r="D9" s="141"/>
      <c r="E9" s="88"/>
      <c r="F9" s="140"/>
      <c r="G9" s="131"/>
      <c r="H9" s="136"/>
      <c r="I9" s="131"/>
      <c r="J9" s="137" t="s">
        <v>166</v>
      </c>
      <c r="K9" s="139">
        <v>10.108000000000001</v>
      </c>
      <c r="L9" s="130"/>
    </row>
    <row r="10" spans="1:12" ht="15.75" x14ac:dyDescent="0.25">
      <c r="A10" s="88"/>
      <c r="B10" s="134"/>
      <c r="C10" s="137"/>
      <c r="D10" s="137"/>
      <c r="E10" s="88"/>
      <c r="F10" s="137"/>
      <c r="G10" s="130"/>
      <c r="H10" s="136"/>
      <c r="I10" s="135"/>
      <c r="J10" s="134" t="s">
        <v>165</v>
      </c>
      <c r="K10" s="139">
        <v>9.7449999999999992</v>
      </c>
      <c r="L10" s="130"/>
    </row>
    <row r="11" spans="1:12" ht="30" x14ac:dyDescent="0.25">
      <c r="A11" s="88"/>
      <c r="B11" s="137"/>
      <c r="C11" s="137"/>
      <c r="D11" s="137"/>
      <c r="E11" s="137"/>
      <c r="F11" s="137"/>
      <c r="G11" s="130"/>
      <c r="H11" s="136">
        <v>2220</v>
      </c>
      <c r="I11" s="131">
        <f>K11</f>
        <v>2.6110000000000002</v>
      </c>
      <c r="J11" s="134" t="s">
        <v>164</v>
      </c>
      <c r="K11" s="133">
        <v>2.6110000000000002</v>
      </c>
      <c r="L11" s="130"/>
    </row>
    <row r="12" spans="1:12" ht="30" x14ac:dyDescent="0.25">
      <c r="A12" s="88"/>
      <c r="B12" s="137"/>
      <c r="C12" s="137"/>
      <c r="D12" s="137"/>
      <c r="E12" s="137"/>
      <c r="F12" s="137"/>
      <c r="G12" s="130"/>
      <c r="H12" s="136">
        <v>2240</v>
      </c>
      <c r="I12" s="131">
        <f>K12+K13+K14+K15+K16+K17</f>
        <v>24.553999999999998</v>
      </c>
      <c r="J12" s="134" t="s">
        <v>163</v>
      </c>
      <c r="K12" s="133">
        <v>5.4550000000000001</v>
      </c>
      <c r="L12" s="130"/>
    </row>
    <row r="13" spans="1:12" ht="30" x14ac:dyDescent="0.25">
      <c r="A13" s="88"/>
      <c r="B13" s="137"/>
      <c r="C13" s="137"/>
      <c r="D13" s="137"/>
      <c r="E13" s="137"/>
      <c r="F13" s="137"/>
      <c r="G13" s="130"/>
      <c r="H13" s="136"/>
      <c r="I13" s="135"/>
      <c r="J13" s="134" t="s">
        <v>162</v>
      </c>
      <c r="K13" s="133">
        <v>8</v>
      </c>
      <c r="L13" s="130"/>
    </row>
    <row r="14" spans="1:12" ht="30" x14ac:dyDescent="0.25">
      <c r="A14" s="88"/>
      <c r="B14" s="137"/>
      <c r="C14" s="137"/>
      <c r="D14" s="137"/>
      <c r="E14" s="137"/>
      <c r="F14" s="137"/>
      <c r="G14" s="130"/>
      <c r="H14" s="136"/>
      <c r="I14" s="135"/>
      <c r="J14" s="134" t="s">
        <v>161</v>
      </c>
      <c r="K14" s="133">
        <v>5</v>
      </c>
      <c r="L14" s="130"/>
    </row>
    <row r="15" spans="1:12" ht="15.75" x14ac:dyDescent="0.25">
      <c r="A15" s="88"/>
      <c r="B15" s="137"/>
      <c r="C15" s="137"/>
      <c r="D15" s="137"/>
      <c r="E15" s="137"/>
      <c r="F15" s="137"/>
      <c r="G15" s="130"/>
      <c r="H15" s="136"/>
      <c r="I15" s="135"/>
      <c r="J15" s="134" t="s">
        <v>160</v>
      </c>
      <c r="K15" s="133">
        <v>2.2669999999999999</v>
      </c>
      <c r="L15" s="130"/>
    </row>
    <row r="16" spans="1:12" ht="15.75" x14ac:dyDescent="0.25">
      <c r="A16" s="88"/>
      <c r="B16" s="137"/>
      <c r="C16" s="137"/>
      <c r="D16" s="137"/>
      <c r="E16" s="137"/>
      <c r="F16" s="137"/>
      <c r="G16" s="130"/>
      <c r="H16" s="136"/>
      <c r="I16" s="138"/>
      <c r="J16" s="134" t="s">
        <v>159</v>
      </c>
      <c r="K16" s="133">
        <v>2.532</v>
      </c>
      <c r="L16" s="130"/>
    </row>
    <row r="17" spans="1:12" ht="15.75" x14ac:dyDescent="0.25">
      <c r="A17" s="88"/>
      <c r="B17" s="137"/>
      <c r="C17" s="137"/>
      <c r="D17" s="137"/>
      <c r="E17" s="137"/>
      <c r="F17" s="137"/>
      <c r="G17" s="130"/>
      <c r="H17" s="136"/>
      <c r="I17" s="135"/>
      <c r="J17" s="134" t="s">
        <v>158</v>
      </c>
      <c r="K17" s="133">
        <v>1.3</v>
      </c>
      <c r="L17" s="130"/>
    </row>
    <row r="18" spans="1:12" ht="24" customHeight="1" x14ac:dyDescent="0.25">
      <c r="A18" s="91" t="s">
        <v>157</v>
      </c>
      <c r="B18" s="130"/>
      <c r="C18" s="130">
        <f>C7</f>
        <v>0</v>
      </c>
      <c r="D18" s="132">
        <f>D7</f>
        <v>63.42</v>
      </c>
      <c r="E18" s="86">
        <f>E10</f>
        <v>0</v>
      </c>
      <c r="F18" s="130"/>
      <c r="G18" s="130">
        <f>SUM(G7:G17)</f>
        <v>63.42</v>
      </c>
      <c r="H18" s="86"/>
      <c r="I18" s="131">
        <f>I12+I7+I11+I16</f>
        <v>62.368000000000002</v>
      </c>
      <c r="J18" s="130"/>
      <c r="K18" s="129">
        <f>SUM(K7:K17)</f>
        <v>62.367999999999995</v>
      </c>
      <c r="L18" s="129">
        <f>G18-I18</f>
        <v>1.0519999999999996</v>
      </c>
    </row>
    <row r="21" spans="1:12" ht="18.75" x14ac:dyDescent="0.3">
      <c r="A21" s="128" t="s">
        <v>156</v>
      </c>
      <c r="B21" s="128"/>
      <c r="C21" s="128"/>
      <c r="D21" s="128"/>
      <c r="E21" s="128" t="s">
        <v>155</v>
      </c>
    </row>
    <row r="22" spans="1:12" ht="18.75" x14ac:dyDescent="0.3">
      <c r="A22" s="128"/>
      <c r="B22" s="128"/>
      <c r="C22" s="128"/>
      <c r="D22" s="128"/>
      <c r="E22" s="128"/>
    </row>
    <row r="23" spans="1:12" ht="18.75" x14ac:dyDescent="0.3">
      <c r="A23" s="128"/>
      <c r="B23" s="128"/>
      <c r="C23" s="128"/>
      <c r="D23" s="128"/>
      <c r="E23" s="128"/>
    </row>
    <row r="24" spans="1:12" ht="18.75" x14ac:dyDescent="0.3">
      <c r="A24" s="128" t="s">
        <v>24</v>
      </c>
      <c r="B24" s="128"/>
      <c r="C24" s="128"/>
      <c r="D24" s="128"/>
      <c r="E24" s="128" t="s">
        <v>154</v>
      </c>
    </row>
    <row r="25" spans="1:12" ht="18.75" x14ac:dyDescent="0.3">
      <c r="A25" s="128"/>
      <c r="B25" s="128"/>
      <c r="C25" s="128"/>
      <c r="D25" s="128"/>
      <c r="E25" s="128"/>
    </row>
  </sheetData>
  <mergeCells count="8">
    <mergeCell ref="L5:L6"/>
    <mergeCell ref="D1:J2"/>
    <mergeCell ref="D5:F5"/>
    <mergeCell ref="A5:A6"/>
    <mergeCell ref="B5:B6"/>
    <mergeCell ref="H5:K5"/>
    <mergeCell ref="G5:G6"/>
    <mergeCell ref="C5:C6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10</vt:i4>
      </vt:variant>
    </vt:vector>
  </HeadingPairs>
  <TitlesOfParts>
    <vt:vector size="24" baseType="lpstr">
      <vt:lpstr>КНП КМКДЦ </vt:lpstr>
      <vt:lpstr>КМДДЦ</vt:lpstr>
      <vt:lpstr>СУВАГ</vt:lpstr>
      <vt:lpstr>КДЦ</vt:lpstr>
      <vt:lpstr>КДЦ №1 Дарницького</vt:lpstr>
      <vt:lpstr>КДЦ №2 Дарницького</vt:lpstr>
      <vt:lpstr>КДЦД Дарницького</vt:lpstr>
      <vt:lpstr>КДЦ Деснянського</vt:lpstr>
      <vt:lpstr>КДЦ Дніпровського</vt:lpstr>
      <vt:lpstr>КДЦ Оболонського</vt:lpstr>
      <vt:lpstr>КДЦ Печерського</vt:lpstr>
      <vt:lpstr>КДЦ Святошинського</vt:lpstr>
      <vt:lpstr>КДЦ Солом'янського</vt:lpstr>
      <vt:lpstr>КДЦ Шевченківського</vt:lpstr>
      <vt:lpstr>КДЦ!Область_печати</vt:lpstr>
      <vt:lpstr>'КДЦ №1 Дарницького'!Область_печати</vt:lpstr>
      <vt:lpstr>'КДЦ Деснянського'!Область_печати</vt:lpstr>
      <vt:lpstr>'КДЦ Оболонського'!Область_печати</vt:lpstr>
      <vt:lpstr>'КДЦ Печерського'!Область_печати</vt:lpstr>
      <vt:lpstr>'КДЦ Святошинського'!Область_печати</vt:lpstr>
      <vt:lpstr>'КДЦ Солом''янського'!Область_печати</vt:lpstr>
      <vt:lpstr>'КДЦ Шевченківського'!Область_печати</vt:lpstr>
      <vt:lpstr>КМДДЦ!Область_печати</vt:lpstr>
      <vt:lpstr>СУВАГ!Область_печати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Buhgalter2</dc:creator>
  <cp:lastModifiedBy>Степанюк Віталій</cp:lastModifiedBy>
  <dcterms:created xsi:type="dcterms:W3CDTF">2023-03-31T09:28:40Z</dcterms:created>
  <dcterms:modified xsi:type="dcterms:W3CDTF">2023-04-13T09:10:05Z</dcterms:modified>
</cp:coreProperties>
</file>